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er\Documents\Shooting Pistol\Cape Town Pistol Federation\Western Cape Pistol Federation\2023\"/>
    </mc:Choice>
  </mc:AlternateContent>
  <xr:revisionPtr revIDLastSave="0" documentId="13_ncr:1_{0F993A93-7012-4919-AF4F-35A677E63A6F}" xr6:coauthVersionLast="47" xr6:coauthVersionMax="47" xr10:uidLastSave="{00000000-0000-0000-0000-000000000000}"/>
  <bookViews>
    <workbookView xWindow="-120" yWindow="-120" windowWidth="20730" windowHeight="11160" tabRatio="768" xr2:uid="{00000000-000D-0000-FFFF-FFFF00000000}"/>
  </bookViews>
  <sheets>
    <sheet name="DATABASE" sheetId="16" r:id="rId1"/>
    <sheet name="Free pistol" sheetId="1" r:id="rId2"/>
    <sheet name="50 Yds Men" sheetId="2" r:id="rId3"/>
    <sheet name="50 Yds Ladies" sheetId="3" r:id="rId4"/>
    <sheet name="Standard" sheetId="4" r:id="rId5"/>
    <sheet name="Centre Fire" sheetId="5" r:id="rId6"/>
    <sheet name="Men Sport" sheetId="6" r:id="rId7"/>
    <sheet name="Ladies Sport" sheetId="7" r:id="rId8"/>
    <sheet name="RFP" sheetId="8" r:id="rId9"/>
    <sheet name="Mens Air" sheetId="10" r:id="rId10"/>
    <sheet name="Ladies Air " sheetId="11" r:id="rId11"/>
    <sheet name="Jnr Air GIRL" sheetId="12" r:id="rId12"/>
    <sheet name="Jnr Air BOY" sheetId="13" r:id="rId13"/>
  </sheets>
  <externalReferences>
    <externalReference r:id="rId14"/>
  </externalReferences>
  <definedNames>
    <definedName name="Excel_BuiltIn_Print_Area" localSheetId="11">'Jnr Air GIRL'!$B$1:$U$14</definedName>
    <definedName name="_xlnm.Print_Area" localSheetId="3">'50 Yds Ladies'!$B$1:$Q$8</definedName>
    <definedName name="_xlnm.Print_Area" localSheetId="2">'50 Yds Men'!$B$1:$Q$28</definedName>
    <definedName name="_xlnm.Print_Area" localSheetId="5">'Centre Fire'!$B$1:$Q$25</definedName>
    <definedName name="_xlnm.Print_Area" localSheetId="1">'Free pistol'!$B$1:$Q$21</definedName>
    <definedName name="_xlnm.Print_Area" localSheetId="12">'Jnr Air BOY'!$A$1:$U$7</definedName>
    <definedName name="_xlnm.Print_Area" localSheetId="11">'Jnr Air GIRL'!$A$1:$V$14</definedName>
    <definedName name="_xlnm.Print_Area" localSheetId="10">'Ladies Air '!$B$1:$U$8</definedName>
    <definedName name="_xlnm.Print_Area" localSheetId="7">'Ladies Sport'!$B$1:$Q$7</definedName>
    <definedName name="_xlnm.Print_Area" localSheetId="6">'Men Sport'!$B$1:$Q$32</definedName>
    <definedName name="_xlnm.Print_Area" localSheetId="9">'Mens Air'!$B$1:$U$35</definedName>
    <definedName name="_xlnm.Print_Area" localSheetId="8">RFP!$C$1:$W$27</definedName>
    <definedName name="_xlnm.Print_Area" localSheetId="4">Standard!$B$1:$Q$28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0" i="13" l="1"/>
  <c r="G10" i="13"/>
  <c r="F10" i="13"/>
  <c r="E10" i="13"/>
  <c r="D10" i="13"/>
  <c r="R11" i="13"/>
  <c r="G11" i="13"/>
  <c r="F11" i="13"/>
  <c r="E11" i="13"/>
  <c r="D11" i="13"/>
  <c r="R9" i="13"/>
  <c r="G9" i="13"/>
  <c r="F9" i="13"/>
  <c r="E9" i="13"/>
  <c r="D9" i="13"/>
  <c r="R8" i="13"/>
  <c r="G8" i="13"/>
  <c r="F8" i="13"/>
  <c r="E8" i="13"/>
  <c r="D8" i="13"/>
  <c r="R6" i="13"/>
  <c r="G6" i="13"/>
  <c r="F6" i="13"/>
  <c r="E6" i="13"/>
  <c r="D6" i="13"/>
  <c r="R7" i="13"/>
  <c r="G7" i="13"/>
  <c r="F7" i="13"/>
  <c r="E7" i="13"/>
  <c r="D7" i="13"/>
  <c r="C1" i="13"/>
  <c r="C1" i="12"/>
  <c r="C1" i="11"/>
  <c r="C1" i="10"/>
  <c r="C1" i="8"/>
  <c r="C1" i="7"/>
  <c r="C1" i="6"/>
  <c r="C1" i="5"/>
  <c r="C1" i="2"/>
  <c r="C1" i="3"/>
  <c r="C1" i="4"/>
  <c r="R4" i="13" l="1"/>
  <c r="G4" i="13"/>
  <c r="F4" i="13"/>
  <c r="E4" i="13"/>
  <c r="D4" i="13"/>
  <c r="G5" i="13"/>
  <c r="F5" i="13"/>
  <c r="E5" i="13"/>
  <c r="D5" i="13"/>
  <c r="R5" i="13" l="1"/>
</calcChain>
</file>

<file path=xl/sharedStrings.xml><?xml version="1.0" encoding="utf-8"?>
<sst xmlns="http://schemas.openxmlformats.org/spreadsheetml/2006/main" count="1032" uniqueCount="155">
  <si>
    <t>FREE PISTOL</t>
  </si>
  <si>
    <t>Place</t>
  </si>
  <si>
    <t>Comp No</t>
  </si>
  <si>
    <t>Name</t>
  </si>
  <si>
    <t>Ini</t>
  </si>
  <si>
    <t>Prov</t>
  </si>
  <si>
    <t>Club</t>
  </si>
  <si>
    <t>T1</t>
  </si>
  <si>
    <t>T2</t>
  </si>
  <si>
    <t>T3</t>
  </si>
  <si>
    <t>T4</t>
  </si>
  <si>
    <t>T5</t>
  </si>
  <si>
    <t>T6</t>
  </si>
  <si>
    <t>SCORE</t>
  </si>
  <si>
    <t>Grd</t>
  </si>
  <si>
    <t>Upgrade</t>
  </si>
  <si>
    <t>U/G to</t>
  </si>
  <si>
    <t>M</t>
  </si>
  <si>
    <t xml:space="preserve"> </t>
  </si>
  <si>
    <t>Swart</t>
  </si>
  <si>
    <t>EE</t>
  </si>
  <si>
    <t>SAPS</t>
  </si>
  <si>
    <t>G</t>
  </si>
  <si>
    <t>K</t>
  </si>
  <si>
    <t>S</t>
  </si>
  <si>
    <t>KZN</t>
  </si>
  <si>
    <t>B</t>
  </si>
  <si>
    <t>Arnesen</t>
  </si>
  <si>
    <t>N</t>
  </si>
  <si>
    <t>SANDF</t>
  </si>
  <si>
    <t>Master</t>
  </si>
  <si>
    <t>530/600</t>
  </si>
  <si>
    <t>Gold</t>
  </si>
  <si>
    <t>500/529</t>
  </si>
  <si>
    <t>Silver</t>
  </si>
  <si>
    <t>470/499</t>
  </si>
  <si>
    <t>Bronze</t>
  </si>
  <si>
    <t>445/469</t>
  </si>
  <si>
    <t>50 YARDS MEN</t>
  </si>
  <si>
    <t>de Beer</t>
  </si>
  <si>
    <t>CGPA</t>
  </si>
  <si>
    <t>Leeuwkop</t>
  </si>
  <si>
    <t>Smit</t>
  </si>
  <si>
    <t>Poinsettia</t>
  </si>
  <si>
    <t>Venter</t>
  </si>
  <si>
    <t>WG</t>
  </si>
  <si>
    <t>J</t>
  </si>
  <si>
    <t>L</t>
  </si>
  <si>
    <t>Grobler</t>
  </si>
  <si>
    <t>AW</t>
  </si>
  <si>
    <t>280/300</t>
  </si>
  <si>
    <t>260/279</t>
  </si>
  <si>
    <t>240/259</t>
  </si>
  <si>
    <t>220/239</t>
  </si>
  <si>
    <t>50 YARDS LADIES</t>
  </si>
  <si>
    <t>STANDARD PISTOL</t>
  </si>
  <si>
    <t>A</t>
  </si>
  <si>
    <t>550/600</t>
  </si>
  <si>
    <t>520/549</t>
  </si>
  <si>
    <t>490/519</t>
  </si>
  <si>
    <t>469/489</t>
  </si>
  <si>
    <t>CENTRE FIRE</t>
  </si>
  <si>
    <t>Edmunds</t>
  </si>
  <si>
    <t>w</t>
  </si>
  <si>
    <t>High Master</t>
  </si>
  <si>
    <t>565/600</t>
  </si>
  <si>
    <t>530/564</t>
  </si>
  <si>
    <t>510/529</t>
  </si>
  <si>
    <t>485/509</t>
  </si>
  <si>
    <t>SPORT PISTOL (MEN)</t>
  </si>
  <si>
    <t>SPORT PISTOL (LADIES)</t>
  </si>
  <si>
    <t>RAPID FIRE (Long)</t>
  </si>
  <si>
    <t>540/600</t>
  </si>
  <si>
    <t>510/539</t>
  </si>
  <si>
    <t>480/509</t>
  </si>
  <si>
    <t>450/479</t>
  </si>
  <si>
    <t>Schmidt</t>
  </si>
  <si>
    <t>Crouwkamp</t>
  </si>
  <si>
    <t>TJP</t>
  </si>
  <si>
    <t>560/600</t>
  </si>
  <si>
    <t>AIRPISTOL (MEN)</t>
  </si>
  <si>
    <t xml:space="preserve">Place </t>
  </si>
  <si>
    <t>Surname</t>
  </si>
  <si>
    <t>Initial</t>
  </si>
  <si>
    <t>Bouwer</t>
  </si>
  <si>
    <t>E</t>
  </si>
  <si>
    <t>Wyngaard</t>
  </si>
  <si>
    <t>R</t>
  </si>
  <si>
    <t xml:space="preserve">Matthews </t>
  </si>
  <si>
    <t>T</t>
  </si>
  <si>
    <t>530/559</t>
  </si>
  <si>
    <t>AIR PISTOL (LADIES)</t>
  </si>
  <si>
    <t>AIR PISTOL JUNIOR  (GIRL)</t>
  </si>
  <si>
    <t>Alberton</t>
  </si>
  <si>
    <t>SG</t>
  </si>
  <si>
    <t>AIR PISTOL JUNIOR (BOY)</t>
  </si>
  <si>
    <t>C</t>
  </si>
  <si>
    <t>Blignaut</t>
  </si>
  <si>
    <t>WCPF</t>
  </si>
  <si>
    <t>MSSC</t>
  </si>
  <si>
    <t>Begg</t>
  </si>
  <si>
    <t>J.V. Rensburg</t>
  </si>
  <si>
    <t>V</t>
  </si>
  <si>
    <t>King</t>
  </si>
  <si>
    <t>H</t>
  </si>
  <si>
    <t>F</t>
  </si>
  <si>
    <t>JC</t>
  </si>
  <si>
    <t>sumary</t>
  </si>
  <si>
    <t>free pistol</t>
  </si>
  <si>
    <t>50 yards</t>
  </si>
  <si>
    <t>50 yards L</t>
  </si>
  <si>
    <t>STD</t>
  </si>
  <si>
    <t>CF</t>
  </si>
  <si>
    <t>M Sport</t>
  </si>
  <si>
    <t>L Sport</t>
  </si>
  <si>
    <t>RFP</t>
  </si>
  <si>
    <t>Mens AP</t>
  </si>
  <si>
    <t>Ladies AP</t>
  </si>
  <si>
    <t>Girl AP</t>
  </si>
  <si>
    <t>Boy AP</t>
  </si>
  <si>
    <t>BPC</t>
  </si>
  <si>
    <t>Drennen</t>
  </si>
  <si>
    <t>ASSEGAI</t>
  </si>
  <si>
    <t>Mpuru</t>
  </si>
  <si>
    <t>SM</t>
  </si>
  <si>
    <t>van der Westhuizen</t>
  </si>
  <si>
    <t>X</t>
  </si>
  <si>
    <t xml:space="preserve">Strecker </t>
  </si>
  <si>
    <t>Brittain</t>
  </si>
  <si>
    <t>Nixon</t>
  </si>
  <si>
    <t>Rigdard</t>
  </si>
  <si>
    <t>Halley</t>
  </si>
  <si>
    <t>W</t>
  </si>
  <si>
    <t>WESTERN CAPE PISTOL FEDERATION  - CHAMPIONSHIP OCT 2023</t>
  </si>
  <si>
    <t>Brandt</t>
  </si>
  <si>
    <t>Van Aarde</t>
  </si>
  <si>
    <t>PJ</t>
  </si>
  <si>
    <t>Kohne</t>
  </si>
  <si>
    <t>Morrison</t>
  </si>
  <si>
    <t>Anderson</t>
  </si>
  <si>
    <t>T7</t>
  </si>
  <si>
    <t>T8</t>
  </si>
  <si>
    <t>T9</t>
  </si>
  <si>
    <t>T10</t>
  </si>
  <si>
    <t>T11</t>
  </si>
  <si>
    <t>T12</t>
  </si>
  <si>
    <t>Evans</t>
  </si>
  <si>
    <t>Mulena</t>
  </si>
  <si>
    <t>Brijlal</t>
  </si>
  <si>
    <t>van Tonder</t>
  </si>
  <si>
    <t>McAslin</t>
  </si>
  <si>
    <t>Jennings</t>
  </si>
  <si>
    <t xml:space="preserve">  </t>
  </si>
  <si>
    <t>Sattar</t>
  </si>
  <si>
    <t>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</si>
</sst>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b/>
      <sz val="9"/>
      <name val="Arial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b/>
      <sz val="10"/>
      <color indexed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indexed="8"/>
      <name val="Arial"/>
      <family val="2"/>
      <charset val="1"/>
    </font>
    <font>
      <sz val="9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56"/>
      <name val="Calibri"/>
      <family val="2"/>
    </font>
    <font>
      <sz val="9"/>
      <color indexed="8"/>
      <name val="Calibri"/>
      <family val="2"/>
    </font>
    <font>
      <i/>
      <sz val="10"/>
      <color indexed="8"/>
      <name val="Arial"/>
      <family val="2"/>
      <charset val="1"/>
    </font>
    <font>
      <i/>
      <sz val="8"/>
      <name val="Arial"/>
      <family val="2"/>
    </font>
    <font>
      <b/>
      <sz val="12"/>
      <color indexed="16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17"/>
        <bgColor indexed="21"/>
      </patternFill>
    </fill>
    <fill>
      <patternFill patternType="solid">
        <fgColor indexed="23"/>
        <bgColor indexed="55"/>
      </patternFill>
    </fill>
  </fills>
  <borders count="2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0" fontId="1" fillId="0" borderId="0"/>
  </cellStyleXfs>
  <cellXfs count="204">
    <xf numFmtId="0" fontId="0" fillId="0" borderId="0" xfId="0"/>
    <xf numFmtId="0" fontId="21" fillId="0" borderId="0" xfId="1"/>
    <xf numFmtId="0" fontId="21" fillId="0" borderId="0" xfId="1" applyAlignment="1">
      <alignment horizontal="center"/>
    </xf>
    <xf numFmtId="0" fontId="4" fillId="0" borderId="0" xfId="1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1" applyFont="1" applyAlignment="1">
      <alignment wrapText="1"/>
    </xf>
    <xf numFmtId="1" fontId="6" fillId="0" borderId="4" xfId="1" applyNumberFormat="1" applyFont="1" applyBorder="1"/>
    <xf numFmtId="0" fontId="8" fillId="0" borderId="5" xfId="1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1" fontId="9" fillId="0" borderId="5" xfId="0" applyNumberFormat="1" applyFont="1" applyBorder="1" applyAlignment="1" applyProtection="1">
      <alignment horizontal="center"/>
      <protection locked="0"/>
    </xf>
    <xf numFmtId="1" fontId="9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6" fillId="0" borderId="0" xfId="0" applyFont="1"/>
    <xf numFmtId="0" fontId="6" fillId="0" borderId="0" xfId="1" applyFont="1"/>
    <xf numFmtId="0" fontId="11" fillId="0" borderId="0" xfId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" fontId="9" fillId="0" borderId="0" xfId="0" applyNumberFormat="1" applyFont="1" applyAlignment="1" applyProtection="1">
      <alignment horizontal="center"/>
      <protection locked="0"/>
    </xf>
    <xf numFmtId="1" fontId="9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0" fontId="8" fillId="0" borderId="4" xfId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" fontId="12" fillId="0" borderId="0" xfId="0" applyNumberFormat="1" applyFont="1" applyAlignment="1" applyProtection="1">
      <alignment horizontal="center"/>
      <protection locked="0"/>
    </xf>
    <xf numFmtId="0" fontId="11" fillId="2" borderId="4" xfId="0" applyFont="1" applyFill="1" applyBorder="1" applyAlignment="1">
      <alignment horizontal="center"/>
    </xf>
    <xf numFmtId="0" fontId="13" fillId="0" borderId="0" xfId="0" applyFont="1"/>
    <xf numFmtId="1" fontId="12" fillId="0" borderId="0" xfId="0" applyNumberFormat="1" applyFont="1" applyAlignment="1">
      <alignment horizontal="center"/>
    </xf>
    <xf numFmtId="0" fontId="13" fillId="0" borderId="0" xfId="1" applyFont="1"/>
    <xf numFmtId="0" fontId="0" fillId="0" borderId="0" xfId="1" applyFont="1"/>
    <xf numFmtId="0" fontId="14" fillId="0" borderId="7" xfId="1" applyFont="1" applyBorder="1" applyAlignment="1">
      <alignment horizontal="center"/>
    </xf>
    <xf numFmtId="0" fontId="15" fillId="0" borderId="0" xfId="1" applyFont="1" applyAlignment="1">
      <alignment horizontal="center"/>
    </xf>
    <xf numFmtId="0" fontId="15" fillId="4" borderId="9" xfId="1" applyFont="1" applyFill="1" applyBorder="1" applyAlignment="1">
      <alignment horizontal="center"/>
    </xf>
    <xf numFmtId="0" fontId="15" fillId="3" borderId="9" xfId="1" applyFont="1" applyFill="1" applyBorder="1" applyAlignment="1">
      <alignment horizontal="center"/>
    </xf>
    <xf numFmtId="0" fontId="15" fillId="0" borderId="11" xfId="1" applyFont="1" applyBorder="1" applyAlignment="1">
      <alignment horizontal="center"/>
    </xf>
    <xf numFmtId="0" fontId="16" fillId="5" borderId="0" xfId="1" applyFont="1" applyFill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7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11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left"/>
    </xf>
    <xf numFmtId="0" fontId="11" fillId="0" borderId="14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5" fillId="4" borderId="9" xfId="0" applyFont="1" applyFill="1" applyBorder="1" applyAlignment="1">
      <alignment horizontal="left"/>
    </xf>
    <xf numFmtId="0" fontId="15" fillId="3" borderId="9" xfId="0" applyFont="1" applyFill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0" fillId="5" borderId="0" xfId="0" applyFill="1"/>
    <xf numFmtId="0" fontId="0" fillId="0" borderId="0" xfId="0" applyAlignment="1">
      <alignment vertical="center"/>
    </xf>
    <xf numFmtId="0" fontId="5" fillId="3" borderId="15" xfId="0" applyFont="1" applyFill="1" applyBorder="1" applyAlignment="1">
      <alignment horizontal="center" vertical="center" wrapText="1"/>
    </xf>
    <xf numFmtId="0" fontId="17" fillId="0" borderId="0" xfId="0" applyFont="1"/>
    <xf numFmtId="1" fontId="0" fillId="0" borderId="4" xfId="0" applyNumberFormat="1" applyBorder="1"/>
    <xf numFmtId="0" fontId="12" fillId="0" borderId="4" xfId="2" applyFont="1" applyBorder="1" applyAlignment="1">
      <alignment horizontal="center"/>
    </xf>
    <xf numFmtId="0" fontId="12" fillId="0" borderId="4" xfId="2" applyFont="1" applyBorder="1"/>
    <xf numFmtId="0" fontId="12" fillId="0" borderId="0" xfId="2" applyFont="1" applyAlignment="1">
      <alignment horizontal="center"/>
    </xf>
    <xf numFmtId="0" fontId="12" fillId="0" borderId="0" xfId="2" applyFont="1"/>
    <xf numFmtId="0" fontId="0" fillId="0" borderId="4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1" applyFont="1" applyAlignment="1">
      <alignment horizontal="center"/>
    </xf>
    <xf numFmtId="0" fontId="0" fillId="0" borderId="17" xfId="0" applyBorder="1"/>
    <xf numFmtId="1" fontId="9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9" fillId="0" borderId="4" xfId="0" applyNumberFormat="1" applyFont="1" applyBorder="1" applyAlignment="1" applyProtection="1">
      <alignment horizontal="center"/>
      <protection locked="0"/>
    </xf>
    <xf numFmtId="0" fontId="10" fillId="2" borderId="4" xfId="0" applyFont="1" applyFill="1" applyBorder="1" applyAlignment="1">
      <alignment horizontal="center"/>
    </xf>
    <xf numFmtId="1" fontId="0" fillId="0" borderId="0" xfId="0" applyNumberForma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1" fontId="17" fillId="0" borderId="4" xfId="0" applyNumberFormat="1" applyFont="1" applyBorder="1"/>
    <xf numFmtId="0" fontId="12" fillId="0" borderId="5" xfId="2" applyFont="1" applyBorder="1" applyAlignment="1">
      <alignment horizontal="center"/>
    </xf>
    <xf numFmtId="0" fontId="0" fillId="0" borderId="0" xfId="1" applyFont="1" applyAlignment="1">
      <alignment horizontal="center" vertical="center"/>
    </xf>
    <xf numFmtId="1" fontId="21" fillId="0" borderId="4" xfId="1" applyNumberFormat="1" applyBorder="1"/>
    <xf numFmtId="1" fontId="10" fillId="0" borderId="0" xfId="0" applyNumberFormat="1" applyFont="1" applyAlignment="1">
      <alignment horizontal="center"/>
    </xf>
    <xf numFmtId="0" fontId="9" fillId="2" borderId="4" xfId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1" fillId="0" borderId="0" xfId="1" applyFont="1"/>
    <xf numFmtId="0" fontId="10" fillId="0" borderId="7" xfId="1" applyFont="1" applyBorder="1" applyAlignment="1">
      <alignment horizontal="center"/>
    </xf>
    <xf numFmtId="0" fontId="9" fillId="4" borderId="9" xfId="1" applyFont="1" applyFill="1" applyBorder="1" applyAlignment="1">
      <alignment horizontal="center"/>
    </xf>
    <xf numFmtId="0" fontId="18" fillId="0" borderId="0" xfId="1" applyFont="1"/>
    <xf numFmtId="0" fontId="9" fillId="3" borderId="9" xfId="1" applyFont="1" applyFill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21" fillId="5" borderId="0" xfId="1" applyFill="1" applyAlignment="1">
      <alignment horizontal="center"/>
    </xf>
    <xf numFmtId="0" fontId="1" fillId="0" borderId="0" xfId="2"/>
    <xf numFmtId="0" fontId="1" fillId="0" borderId="0" xfId="2" applyAlignment="1">
      <alignment horizontal="center"/>
    </xf>
    <xf numFmtId="0" fontId="12" fillId="0" borderId="0" xfId="2" applyFont="1" applyAlignment="1">
      <alignment horizontal="center" vertical="center" wrapText="1"/>
    </xf>
    <xf numFmtId="0" fontId="5" fillId="3" borderId="18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19" xfId="2" applyFont="1" applyFill="1" applyBorder="1" applyAlignment="1">
      <alignment horizontal="center" vertical="center" wrapText="1"/>
    </xf>
    <xf numFmtId="3" fontId="1" fillId="0" borderId="4" xfId="2" applyNumberFormat="1" applyBorder="1"/>
    <xf numFmtId="0" fontId="9" fillId="0" borderId="14" xfId="2" applyFont="1" applyBorder="1"/>
    <xf numFmtId="0" fontId="9" fillId="0" borderId="0" xfId="2" applyFont="1"/>
    <xf numFmtId="0" fontId="9" fillId="0" borderId="0" xfId="2" applyFont="1" applyAlignment="1">
      <alignment horizontal="center"/>
    </xf>
    <xf numFmtId="0" fontId="9" fillId="0" borderId="6" xfId="2" applyFont="1" applyBorder="1" applyAlignment="1">
      <alignment horizontal="center"/>
    </xf>
    <xf numFmtId="0" fontId="14" fillId="0" borderId="0" xfId="2" applyFont="1"/>
    <xf numFmtId="0" fontId="1" fillId="0" borderId="0" xfId="2" applyAlignment="1">
      <alignment horizontal="left"/>
    </xf>
    <xf numFmtId="0" fontId="19" fillId="0" borderId="0" xfId="2" applyFont="1"/>
    <xf numFmtId="0" fontId="1" fillId="5" borderId="0" xfId="2" applyFill="1"/>
    <xf numFmtId="0" fontId="1" fillId="0" borderId="0" xfId="2" applyAlignment="1">
      <alignment horizontal="center" wrapText="1"/>
    </xf>
    <xf numFmtId="0" fontId="5" fillId="3" borderId="18" xfId="2" applyFont="1" applyFill="1" applyBorder="1" applyAlignment="1">
      <alignment horizontal="center" wrapText="1"/>
    </xf>
    <xf numFmtId="0" fontId="5" fillId="3" borderId="1" xfId="2" applyFont="1" applyFill="1" applyBorder="1" applyAlignment="1">
      <alignment horizontal="center" wrapText="1"/>
    </xf>
    <xf numFmtId="0" fontId="5" fillId="3" borderId="2" xfId="2" applyFont="1" applyFill="1" applyBorder="1" applyAlignment="1">
      <alignment horizontal="center" wrapText="1"/>
    </xf>
    <xf numFmtId="0" fontId="5" fillId="3" borderId="19" xfId="2" applyFont="1" applyFill="1" applyBorder="1" applyAlignment="1">
      <alignment horizontal="center" wrapText="1"/>
    </xf>
    <xf numFmtId="0" fontId="1" fillId="0" borderId="0" xfId="2" applyAlignment="1">
      <alignment horizontal="left" wrapText="1"/>
    </xf>
    <xf numFmtId="3" fontId="5" fillId="0" borderId="4" xfId="2" applyNumberFormat="1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/>
    <xf numFmtId="3" fontId="12" fillId="0" borderId="4" xfId="2" applyNumberFormat="1" applyFont="1" applyBorder="1" applyAlignment="1">
      <alignment horizontal="center"/>
    </xf>
    <xf numFmtId="3" fontId="12" fillId="0" borderId="0" xfId="2" applyNumberFormat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0" fillId="2" borderId="4" xfId="2" applyFont="1" applyFill="1" applyBorder="1" applyAlignment="1">
      <alignment horizontal="center"/>
    </xf>
    <xf numFmtId="0" fontId="12" fillId="2" borderId="4" xfId="2" applyFont="1" applyFill="1" applyBorder="1"/>
    <xf numFmtId="3" fontId="0" fillId="0" borderId="4" xfId="0" applyNumberFormat="1" applyBorder="1"/>
    <xf numFmtId="0" fontId="1" fillId="0" borderId="23" xfId="0" applyFont="1" applyBorder="1" applyAlignment="1">
      <alignment horizontal="center"/>
    </xf>
    <xf numFmtId="0" fontId="22" fillId="0" borderId="23" xfId="0" applyFont="1" applyBorder="1" applyAlignment="1">
      <alignment horizontal="center" vertical="center"/>
    </xf>
    <xf numFmtId="0" fontId="22" fillId="0" borderId="23" xfId="0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3" fillId="2" borderId="0" xfId="2" applyFont="1" applyFill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3" xfId="1" applyFont="1" applyBorder="1" applyAlignment="1">
      <alignment horizontal="center"/>
    </xf>
    <xf numFmtId="0" fontId="22" fillId="0" borderId="23" xfId="0" applyFont="1" applyBorder="1"/>
    <xf numFmtId="0" fontId="0" fillId="0" borderId="23" xfId="0" applyBorder="1"/>
    <xf numFmtId="0" fontId="22" fillId="0" borderId="23" xfId="1" applyFont="1" applyBorder="1" applyAlignment="1">
      <alignment horizontal="left"/>
    </xf>
    <xf numFmtId="0" fontId="0" fillId="0" borderId="0" xfId="0" quotePrefix="1"/>
    <xf numFmtId="0" fontId="1" fillId="0" borderId="4" xfId="2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23" fillId="2" borderId="4" xfId="0" applyFont="1" applyFill="1" applyBorder="1" applyAlignment="1">
      <alignment horizontal="center"/>
    </xf>
    <xf numFmtId="1" fontId="7" fillId="0" borderId="0" xfId="0" applyNumberFormat="1" applyFont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2" fillId="0" borderId="0" xfId="0" applyFont="1"/>
    <xf numFmtId="1" fontId="7" fillId="0" borderId="5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16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4" fillId="0" borderId="0" xfId="0" applyFont="1"/>
    <xf numFmtId="3" fontId="7" fillId="0" borderId="5" xfId="2" applyNumberFormat="1" applyFont="1" applyBorder="1" applyAlignment="1">
      <alignment horizontal="center"/>
    </xf>
    <xf numFmtId="0" fontId="7" fillId="0" borderId="0" xfId="2" applyFont="1"/>
    <xf numFmtId="3" fontId="7" fillId="0" borderId="16" xfId="2" applyNumberFormat="1" applyFont="1" applyBorder="1" applyAlignment="1">
      <alignment horizontal="center"/>
    </xf>
    <xf numFmtId="3" fontId="7" fillId="0" borderId="4" xfId="2" applyNumberFormat="1" applyFont="1" applyBorder="1" applyAlignment="1">
      <alignment horizontal="center"/>
    </xf>
    <xf numFmtId="3" fontId="7" fillId="0" borderId="0" xfId="2" applyNumberFormat="1" applyFont="1" applyAlignment="1">
      <alignment horizontal="center"/>
    </xf>
    <xf numFmtId="0" fontId="5" fillId="3" borderId="25" xfId="2" applyFont="1" applyFill="1" applyBorder="1" applyAlignment="1">
      <alignment horizontal="center" vertical="center" wrapText="1"/>
    </xf>
    <xf numFmtId="0" fontId="5" fillId="3" borderId="25" xfId="2" applyFont="1" applyFill="1" applyBorder="1" applyAlignment="1">
      <alignment horizontal="center" wrapText="1"/>
    </xf>
    <xf numFmtId="0" fontId="9" fillId="0" borderId="26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23" fillId="0" borderId="4" xfId="2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3" fillId="2" borderId="0" xfId="2" applyFont="1" applyFill="1" applyAlignment="1">
      <alignment horizontal="center"/>
    </xf>
    <xf numFmtId="0" fontId="15" fillId="0" borderId="8" xfId="1" applyFont="1" applyBorder="1" applyAlignment="1">
      <alignment horizontal="center"/>
    </xf>
    <xf numFmtId="0" fontId="15" fillId="0" borderId="10" xfId="1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3" fillId="2" borderId="24" xfId="2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15" fillId="3" borderId="21" xfId="2" applyFont="1" applyFill="1" applyBorder="1" applyAlignment="1">
      <alignment horizontal="center"/>
    </xf>
    <xf numFmtId="0" fontId="15" fillId="0" borderId="10" xfId="2" applyFont="1" applyBorder="1" applyAlignment="1">
      <alignment horizontal="center"/>
    </xf>
    <xf numFmtId="0" fontId="15" fillId="6" borderId="22" xfId="2" applyFont="1" applyFill="1" applyBorder="1" applyAlignment="1">
      <alignment horizontal="center"/>
    </xf>
    <xf numFmtId="0" fontId="15" fillId="0" borderId="12" xfId="2" applyFont="1" applyBorder="1" applyAlignment="1">
      <alignment horizontal="center"/>
    </xf>
    <xf numFmtId="0" fontId="15" fillId="0" borderId="20" xfId="2" applyFont="1" applyBorder="1" applyAlignment="1">
      <alignment horizontal="center"/>
    </xf>
    <xf numFmtId="0" fontId="15" fillId="0" borderId="8" xfId="2" applyFont="1" applyBorder="1" applyAlignment="1">
      <alignment horizontal="center"/>
    </xf>
    <xf numFmtId="0" fontId="15" fillId="4" borderId="21" xfId="2" applyFont="1" applyFill="1" applyBorder="1" applyAlignment="1">
      <alignment horizontal="center"/>
    </xf>
    <xf numFmtId="0" fontId="1" fillId="0" borderId="23" xfId="0" applyFont="1" applyBorder="1"/>
  </cellXfs>
  <cellStyles count="3"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1014%20wcpf%20st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F"/>
      <sheetName val="NPA"/>
      <sheetName val="PPC"/>
    </sheetNames>
    <sheetDataSet>
      <sheetData sheetId="0">
        <row r="4">
          <cell r="B4">
            <v>2</v>
          </cell>
          <cell r="C4" t="str">
            <v>van Tonder</v>
          </cell>
          <cell r="D4" t="str">
            <v>DF</v>
          </cell>
          <cell r="E4" t="str">
            <v>SANDF</v>
          </cell>
        </row>
        <row r="5">
          <cell r="B5">
            <v>384</v>
          </cell>
          <cell r="C5" t="str">
            <v>Schmidt</v>
          </cell>
          <cell r="D5" t="str">
            <v>M</v>
          </cell>
          <cell r="E5" t="str">
            <v>WCPF</v>
          </cell>
          <cell r="F5" t="str">
            <v>BPC</v>
          </cell>
        </row>
        <row r="6">
          <cell r="B6">
            <v>439</v>
          </cell>
          <cell r="C6" t="str">
            <v>Edmunds</v>
          </cell>
          <cell r="D6" t="str">
            <v>W</v>
          </cell>
          <cell r="E6" t="str">
            <v>WCPF</v>
          </cell>
          <cell r="F6" t="str">
            <v>BPC</v>
          </cell>
        </row>
        <row r="7">
          <cell r="B7">
            <v>641</v>
          </cell>
          <cell r="C7" t="str">
            <v>Mpuru</v>
          </cell>
          <cell r="D7" t="str">
            <v>SM</v>
          </cell>
          <cell r="E7" t="str">
            <v>CGPA</v>
          </cell>
          <cell r="F7" t="str">
            <v>Leeuwkop</v>
          </cell>
        </row>
        <row r="8">
          <cell r="B8">
            <v>647</v>
          </cell>
          <cell r="C8" t="str">
            <v>Brandt</v>
          </cell>
          <cell r="D8" t="str">
            <v>L</v>
          </cell>
          <cell r="E8" t="str">
            <v>WCPF</v>
          </cell>
          <cell r="F8" t="str">
            <v>BPC</v>
          </cell>
        </row>
        <row r="9">
          <cell r="B9">
            <v>786</v>
          </cell>
          <cell r="C9" t="str">
            <v>Begg</v>
          </cell>
          <cell r="D9" t="str">
            <v>M</v>
          </cell>
          <cell r="E9" t="str">
            <v>WCPF</v>
          </cell>
          <cell r="F9" t="str">
            <v>MSSC</v>
          </cell>
        </row>
        <row r="10">
          <cell r="B10">
            <v>1079</v>
          </cell>
          <cell r="C10" t="str">
            <v>van der Westhuizen</v>
          </cell>
          <cell r="D10" t="str">
            <v>X</v>
          </cell>
          <cell r="E10" t="str">
            <v>SG</v>
          </cell>
          <cell r="F10" t="str">
            <v>Alberton</v>
          </cell>
        </row>
        <row r="11">
          <cell r="B11">
            <v>1143</v>
          </cell>
          <cell r="C11" t="str">
            <v>J.V. Rensburg</v>
          </cell>
          <cell r="D11" t="str">
            <v>V</v>
          </cell>
          <cell r="E11" t="str">
            <v>SAPS</v>
          </cell>
          <cell r="F11" t="str">
            <v xml:space="preserve"> </v>
          </cell>
        </row>
        <row r="12">
          <cell r="B12">
            <v>1149</v>
          </cell>
          <cell r="C12" t="str">
            <v>Anderson</v>
          </cell>
          <cell r="D12" t="str">
            <v>B</v>
          </cell>
          <cell r="E12" t="str">
            <v>SG</v>
          </cell>
        </row>
        <row r="13">
          <cell r="B13">
            <v>1172</v>
          </cell>
          <cell r="C13" t="str">
            <v>Van Aarde</v>
          </cell>
          <cell r="D13" t="str">
            <v>PJ</v>
          </cell>
          <cell r="E13" t="str">
            <v>SANDF</v>
          </cell>
        </row>
        <row r="14">
          <cell r="B14">
            <v>1194</v>
          </cell>
          <cell r="C14" t="str">
            <v>Kohne</v>
          </cell>
          <cell r="D14" t="str">
            <v>V</v>
          </cell>
          <cell r="E14" t="str">
            <v>SG</v>
          </cell>
        </row>
        <row r="15">
          <cell r="B15">
            <v>1264</v>
          </cell>
          <cell r="C15" t="str">
            <v xml:space="preserve">Strecker </v>
          </cell>
          <cell r="D15" t="str">
            <v>C</v>
          </cell>
          <cell r="E15" t="str">
            <v>SANDF</v>
          </cell>
        </row>
        <row r="16">
          <cell r="B16">
            <v>1281</v>
          </cell>
          <cell r="C16" t="str">
            <v>Arnesen</v>
          </cell>
          <cell r="D16" t="str">
            <v>N</v>
          </cell>
          <cell r="E16" t="str">
            <v>SANDF</v>
          </cell>
          <cell r="F16" t="str">
            <v>SANDF</v>
          </cell>
        </row>
        <row r="17">
          <cell r="B17">
            <v>1291</v>
          </cell>
          <cell r="C17" t="str">
            <v>Grobler</v>
          </cell>
          <cell r="D17" t="str">
            <v>AW</v>
          </cell>
          <cell r="E17" t="str">
            <v>SANDF</v>
          </cell>
          <cell r="F17" t="str">
            <v>SANDF</v>
          </cell>
        </row>
        <row r="18">
          <cell r="B18">
            <v>1310</v>
          </cell>
          <cell r="C18" t="str">
            <v>Bouwer</v>
          </cell>
          <cell r="D18" t="str">
            <v>E</v>
          </cell>
          <cell r="E18" t="str">
            <v>KZN</v>
          </cell>
          <cell r="F18" t="str">
            <v>ASSEGAI</v>
          </cell>
        </row>
        <row r="19">
          <cell r="B19">
            <v>1311</v>
          </cell>
          <cell r="C19" t="str">
            <v>Brittain</v>
          </cell>
          <cell r="D19" t="str">
            <v>B</v>
          </cell>
          <cell r="E19" t="str">
            <v>KZN</v>
          </cell>
          <cell r="F19" t="str">
            <v>ASSEGAI</v>
          </cell>
        </row>
        <row r="20">
          <cell r="B20">
            <v>1332</v>
          </cell>
          <cell r="C20" t="str">
            <v>Blignaut</v>
          </cell>
          <cell r="D20" t="str">
            <v>M</v>
          </cell>
          <cell r="E20" t="str">
            <v>KZN</v>
          </cell>
        </row>
        <row r="21">
          <cell r="B21">
            <v>1383</v>
          </cell>
          <cell r="C21" t="str">
            <v>de Beer</v>
          </cell>
          <cell r="D21" t="str">
            <v>M</v>
          </cell>
          <cell r="E21" t="str">
            <v>CGPA</v>
          </cell>
          <cell r="F21" t="str">
            <v>Leeuwkop</v>
          </cell>
        </row>
        <row r="22">
          <cell r="B22">
            <v>1412</v>
          </cell>
          <cell r="C22" t="str">
            <v>King</v>
          </cell>
          <cell r="D22" t="str">
            <v>R</v>
          </cell>
          <cell r="E22" t="str">
            <v>WCPF</v>
          </cell>
          <cell r="F22" t="str">
            <v>MSSC</v>
          </cell>
        </row>
        <row r="23">
          <cell r="B23">
            <v>1452</v>
          </cell>
          <cell r="C23" t="str">
            <v>Crouwkamp</v>
          </cell>
          <cell r="D23" t="str">
            <v>TJP</v>
          </cell>
          <cell r="E23" t="str">
            <v>WCPF</v>
          </cell>
          <cell r="F23" t="str">
            <v>BPC</v>
          </cell>
        </row>
        <row r="24">
          <cell r="B24">
            <v>1476</v>
          </cell>
          <cell r="C24" t="str">
            <v>van Tonder</v>
          </cell>
          <cell r="D24" t="str">
            <v>F</v>
          </cell>
          <cell r="E24" t="str">
            <v>SANDF</v>
          </cell>
        </row>
        <row r="25">
          <cell r="B25">
            <v>1506</v>
          </cell>
          <cell r="C25" t="str">
            <v>McAslin</v>
          </cell>
          <cell r="D25" t="str">
            <v>R</v>
          </cell>
          <cell r="E25" t="str">
            <v>SG</v>
          </cell>
        </row>
        <row r="26">
          <cell r="B26">
            <v>1628</v>
          </cell>
          <cell r="C26" t="str">
            <v xml:space="preserve">Matthews </v>
          </cell>
          <cell r="D26" t="str">
            <v>K</v>
          </cell>
          <cell r="E26" t="str">
            <v>KZN</v>
          </cell>
          <cell r="F26" t="str">
            <v>Poinsettia</v>
          </cell>
        </row>
        <row r="27">
          <cell r="B27">
            <v>1723</v>
          </cell>
          <cell r="C27" t="str">
            <v>Smit</v>
          </cell>
          <cell r="D27" t="str">
            <v>JC</v>
          </cell>
          <cell r="E27" t="str">
            <v>SANDF</v>
          </cell>
        </row>
        <row r="28">
          <cell r="B28">
            <v>1809</v>
          </cell>
          <cell r="C28" t="str">
            <v>Swart</v>
          </cell>
          <cell r="D28" t="str">
            <v>EE</v>
          </cell>
          <cell r="E28" t="str">
            <v>SAPS</v>
          </cell>
          <cell r="F28" t="str">
            <v>SAPS</v>
          </cell>
        </row>
        <row r="29">
          <cell r="B29">
            <v>1890</v>
          </cell>
          <cell r="C29" t="str">
            <v>Nixon</v>
          </cell>
          <cell r="D29" t="str">
            <v>K</v>
          </cell>
          <cell r="E29" t="str">
            <v>SG</v>
          </cell>
        </row>
        <row r="30">
          <cell r="B30">
            <v>1927</v>
          </cell>
          <cell r="C30" t="str">
            <v>Nixon</v>
          </cell>
          <cell r="D30" t="str">
            <v>A</v>
          </cell>
          <cell r="E30" t="str">
            <v>SG</v>
          </cell>
          <cell r="F30" t="str">
            <v>Alberton</v>
          </cell>
        </row>
        <row r="31">
          <cell r="B31">
            <v>1929</v>
          </cell>
          <cell r="C31" t="str">
            <v>Rigdard</v>
          </cell>
          <cell r="D31" t="str">
            <v>J</v>
          </cell>
          <cell r="E31" t="str">
            <v>SG</v>
          </cell>
          <cell r="F31" t="str">
            <v>Alberton</v>
          </cell>
        </row>
        <row r="32">
          <cell r="B32">
            <v>1964</v>
          </cell>
          <cell r="C32" t="str">
            <v>Wyngaard</v>
          </cell>
          <cell r="D32" t="str">
            <v>R</v>
          </cell>
          <cell r="E32" t="str">
            <v>KZN</v>
          </cell>
          <cell r="F32" t="str">
            <v>ASSEGAI</v>
          </cell>
        </row>
        <row r="33">
          <cell r="B33">
            <v>1984</v>
          </cell>
          <cell r="C33" t="str">
            <v>Evans</v>
          </cell>
          <cell r="D33" t="str">
            <v>S</v>
          </cell>
          <cell r="E33" t="str">
            <v>CGPA</v>
          </cell>
        </row>
        <row r="34">
          <cell r="B34">
            <v>2026</v>
          </cell>
          <cell r="C34" t="str">
            <v>Rigdard</v>
          </cell>
          <cell r="D34" t="str">
            <v>A</v>
          </cell>
          <cell r="E34" t="str">
            <v>SG</v>
          </cell>
          <cell r="F34" t="str">
            <v>Alberton</v>
          </cell>
        </row>
        <row r="35">
          <cell r="B35">
            <v>2027</v>
          </cell>
          <cell r="C35" t="str">
            <v>Mulena</v>
          </cell>
          <cell r="D35" t="str">
            <v>J</v>
          </cell>
          <cell r="E35" t="str">
            <v>SG</v>
          </cell>
          <cell r="F35" t="str">
            <v>SG</v>
          </cell>
        </row>
        <row r="36">
          <cell r="B36">
            <v>2038</v>
          </cell>
          <cell r="C36" t="str">
            <v>Halley</v>
          </cell>
          <cell r="D36" t="str">
            <v>M</v>
          </cell>
          <cell r="E36" t="str">
            <v>KZN</v>
          </cell>
          <cell r="F36" t="str">
            <v>ASSEGAI</v>
          </cell>
        </row>
        <row r="37">
          <cell r="B37">
            <v>2039</v>
          </cell>
          <cell r="C37" t="str">
            <v>Drennen</v>
          </cell>
          <cell r="D37" t="str">
            <v>N</v>
          </cell>
          <cell r="E37" t="str">
            <v>KZN</v>
          </cell>
          <cell r="F37" t="str">
            <v>ASSEGAI</v>
          </cell>
        </row>
        <row r="38">
          <cell r="B38">
            <v>2254</v>
          </cell>
          <cell r="C38" t="str">
            <v>Sattar</v>
          </cell>
          <cell r="D38" t="str">
            <v>S</v>
          </cell>
          <cell r="E38" t="str">
            <v>WCPF</v>
          </cell>
        </row>
        <row r="39">
          <cell r="B39">
            <v>2507</v>
          </cell>
          <cell r="C39" t="str">
            <v>Morrison</v>
          </cell>
          <cell r="D39" t="str">
            <v>T</v>
          </cell>
          <cell r="E39" t="str">
            <v>SG</v>
          </cell>
        </row>
        <row r="40">
          <cell r="B40">
            <v>2513</v>
          </cell>
          <cell r="C40" t="str">
            <v>Jennings</v>
          </cell>
          <cell r="D40" t="str">
            <v>H</v>
          </cell>
          <cell r="E40" t="str">
            <v>KZN</v>
          </cell>
        </row>
        <row r="41">
          <cell r="B41">
            <v>2520</v>
          </cell>
          <cell r="C41" t="str">
            <v>Swart</v>
          </cell>
          <cell r="D41" t="str">
            <v>R</v>
          </cell>
          <cell r="E41" t="str">
            <v>SAPS</v>
          </cell>
          <cell r="F41" t="str">
            <v>SAPS</v>
          </cell>
        </row>
        <row r="42">
          <cell r="B42">
            <v>2521</v>
          </cell>
          <cell r="C42" t="str">
            <v>J.V. Rensburg</v>
          </cell>
          <cell r="D42" t="str">
            <v>C</v>
          </cell>
          <cell r="E42" t="str">
            <v>SAPS</v>
          </cell>
          <cell r="F42" t="str">
            <v xml:space="preserve"> </v>
          </cell>
        </row>
        <row r="43">
          <cell r="B43">
            <v>3623</v>
          </cell>
          <cell r="C43" t="str">
            <v>Venter</v>
          </cell>
          <cell r="D43" t="str">
            <v>WG</v>
          </cell>
          <cell r="E43" t="str">
            <v>SANDF</v>
          </cell>
          <cell r="F43" t="str">
            <v>SANDF</v>
          </cell>
        </row>
        <row r="44">
          <cell r="B44">
            <v>9999</v>
          </cell>
          <cell r="C44" t="str">
            <v>Brijlal</v>
          </cell>
          <cell r="D44" t="str">
            <v>T</v>
          </cell>
          <cell r="E44" t="str">
            <v>KZN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6"/>
  <sheetViews>
    <sheetView tabSelected="1" workbookViewId="0"/>
  </sheetViews>
  <sheetFormatPr defaultRowHeight="15" x14ac:dyDescent="0.25"/>
  <cols>
    <col min="3" max="3" width="13.28515625" bestFit="1" customWidth="1"/>
  </cols>
  <sheetData>
    <row r="2" spans="2:20" x14ac:dyDescent="0.25">
      <c r="H2" t="s">
        <v>107</v>
      </c>
      <c r="I2" t="s">
        <v>108</v>
      </c>
      <c r="J2" t="s">
        <v>109</v>
      </c>
      <c r="K2" t="s">
        <v>110</v>
      </c>
      <c r="L2" t="s">
        <v>111</v>
      </c>
      <c r="M2" t="s">
        <v>112</v>
      </c>
      <c r="N2" t="s">
        <v>113</v>
      </c>
      <c r="O2" t="s">
        <v>114</v>
      </c>
      <c r="P2" t="s">
        <v>115</v>
      </c>
      <c r="Q2" t="s">
        <v>116</v>
      </c>
      <c r="R2" t="s">
        <v>117</v>
      </c>
      <c r="S2" t="s">
        <v>118</v>
      </c>
      <c r="T2" t="s">
        <v>119</v>
      </c>
    </row>
    <row r="4" spans="2:20" x14ac:dyDescent="0.25">
      <c r="B4" s="146">
        <v>2</v>
      </c>
      <c r="C4" s="153" t="s">
        <v>149</v>
      </c>
      <c r="D4" s="146" t="s">
        <v>154</v>
      </c>
      <c r="E4" s="150" t="s">
        <v>29</v>
      </c>
      <c r="F4" s="153"/>
      <c r="I4">
        <v>488</v>
      </c>
      <c r="K4" s="155"/>
      <c r="L4" s="155"/>
      <c r="M4" s="155">
        <v>564</v>
      </c>
      <c r="N4" s="155"/>
      <c r="O4" s="155"/>
      <c r="P4" s="155"/>
      <c r="Q4" s="155">
        <v>558</v>
      </c>
      <c r="R4" s="155"/>
    </row>
    <row r="5" spans="2:20" x14ac:dyDescent="0.25">
      <c r="B5" s="146">
        <v>384</v>
      </c>
      <c r="C5" s="147" t="s">
        <v>76</v>
      </c>
      <c r="D5" s="146" t="s">
        <v>17</v>
      </c>
      <c r="E5" s="146" t="s">
        <v>98</v>
      </c>
      <c r="F5" s="145" t="s">
        <v>120</v>
      </c>
      <c r="I5">
        <v>480</v>
      </c>
      <c r="J5">
        <v>248</v>
      </c>
      <c r="K5" s="155"/>
      <c r="L5" s="155">
        <v>498</v>
      </c>
      <c r="M5" s="155">
        <v>523</v>
      </c>
      <c r="N5" s="155">
        <v>522</v>
      </c>
      <c r="O5" s="155"/>
      <c r="P5" s="155">
        <v>430</v>
      </c>
      <c r="Q5" s="155">
        <v>491</v>
      </c>
      <c r="R5" s="155"/>
    </row>
    <row r="6" spans="2:20" x14ac:dyDescent="0.25">
      <c r="B6" s="150">
        <v>439</v>
      </c>
      <c r="C6" s="152" t="s">
        <v>62</v>
      </c>
      <c r="D6" s="151" t="s">
        <v>132</v>
      </c>
      <c r="E6" s="151" t="s">
        <v>98</v>
      </c>
      <c r="F6" s="150" t="s">
        <v>120</v>
      </c>
      <c r="J6">
        <v>193</v>
      </c>
      <c r="K6" s="155"/>
      <c r="L6" s="155">
        <v>443</v>
      </c>
      <c r="M6" s="155">
        <v>465</v>
      </c>
      <c r="N6" s="155">
        <v>484</v>
      </c>
      <c r="O6" s="155"/>
      <c r="P6" s="155"/>
      <c r="Q6" s="155">
        <v>483</v>
      </c>
      <c r="R6" s="155"/>
    </row>
    <row r="7" spans="2:20" x14ac:dyDescent="0.25">
      <c r="B7" s="146">
        <v>641</v>
      </c>
      <c r="C7" s="147" t="s">
        <v>123</v>
      </c>
      <c r="D7" s="146" t="s">
        <v>124</v>
      </c>
      <c r="E7" s="146" t="s">
        <v>40</v>
      </c>
      <c r="F7" s="145" t="s">
        <v>41</v>
      </c>
      <c r="I7">
        <v>454</v>
      </c>
      <c r="J7">
        <v>241</v>
      </c>
      <c r="K7" s="155"/>
      <c r="L7" s="155">
        <v>510</v>
      </c>
      <c r="M7" s="155"/>
      <c r="N7" s="155">
        <v>505</v>
      </c>
      <c r="O7" s="155"/>
      <c r="P7" s="155">
        <v>513</v>
      </c>
      <c r="Q7" s="155">
        <v>483</v>
      </c>
      <c r="R7" s="155"/>
    </row>
    <row r="8" spans="2:20" x14ac:dyDescent="0.25">
      <c r="B8" s="146">
        <v>647</v>
      </c>
      <c r="C8" s="147" t="s">
        <v>134</v>
      </c>
      <c r="D8" s="146" t="s">
        <v>47</v>
      </c>
      <c r="E8" s="146" t="s">
        <v>98</v>
      </c>
      <c r="F8" s="145" t="s">
        <v>120</v>
      </c>
      <c r="J8">
        <v>266</v>
      </c>
      <c r="K8" s="155"/>
      <c r="L8" s="155"/>
      <c r="M8" s="155"/>
      <c r="N8" s="155">
        <v>564</v>
      </c>
      <c r="O8" s="155"/>
      <c r="P8" s="155"/>
      <c r="Q8" s="155">
        <v>541</v>
      </c>
      <c r="R8" s="155"/>
    </row>
    <row r="9" spans="2:20" x14ac:dyDescent="0.25">
      <c r="B9" s="150">
        <v>786</v>
      </c>
      <c r="C9" s="152" t="s">
        <v>100</v>
      </c>
      <c r="D9" s="151" t="s">
        <v>17</v>
      </c>
      <c r="E9" s="151" t="s">
        <v>98</v>
      </c>
      <c r="F9" s="150" t="s">
        <v>99</v>
      </c>
      <c r="K9" s="155"/>
      <c r="L9" s="155"/>
      <c r="M9" s="155">
        <v>522</v>
      </c>
      <c r="N9" s="155"/>
      <c r="O9" s="155"/>
      <c r="P9" s="155"/>
      <c r="Q9" s="155"/>
      <c r="R9" s="155"/>
    </row>
    <row r="10" spans="2:20" x14ac:dyDescent="0.25">
      <c r="B10" s="150">
        <v>1079</v>
      </c>
      <c r="C10" s="152" t="s">
        <v>125</v>
      </c>
      <c r="D10" s="150" t="s">
        <v>126</v>
      </c>
      <c r="E10" s="150" t="s">
        <v>94</v>
      </c>
      <c r="F10" s="150" t="s">
        <v>93</v>
      </c>
      <c r="K10" s="155"/>
      <c r="L10" s="155"/>
      <c r="M10" s="155"/>
      <c r="N10" s="155"/>
      <c r="O10" s="155"/>
      <c r="P10" s="155">
        <v>541</v>
      </c>
      <c r="Q10" s="155">
        <v>548</v>
      </c>
      <c r="R10" s="155"/>
    </row>
    <row r="11" spans="2:20" x14ac:dyDescent="0.25">
      <c r="B11" s="150">
        <v>1143</v>
      </c>
      <c r="C11" s="152" t="s">
        <v>101</v>
      </c>
      <c r="D11" s="150" t="s">
        <v>102</v>
      </c>
      <c r="E11" s="150" t="s">
        <v>21</v>
      </c>
      <c r="F11" s="145" t="s">
        <v>18</v>
      </c>
      <c r="K11" s="155">
        <v>215</v>
      </c>
      <c r="L11" s="155">
        <v>473</v>
      </c>
      <c r="M11" s="155"/>
      <c r="N11" s="155"/>
      <c r="O11" s="155">
        <v>446</v>
      </c>
      <c r="P11" s="155"/>
      <c r="Q11" s="155"/>
      <c r="R11" s="155">
        <v>460</v>
      </c>
    </row>
    <row r="12" spans="2:20" x14ac:dyDescent="0.25">
      <c r="B12" s="150">
        <v>1149</v>
      </c>
      <c r="C12" s="152" t="s">
        <v>139</v>
      </c>
      <c r="D12" s="151" t="s">
        <v>26</v>
      </c>
      <c r="E12" s="151" t="s">
        <v>94</v>
      </c>
      <c r="F12" s="150"/>
      <c r="K12" s="155"/>
      <c r="L12" s="155"/>
      <c r="M12" s="155"/>
      <c r="N12" s="155"/>
      <c r="O12" s="155"/>
      <c r="P12" s="155"/>
      <c r="Q12" s="155"/>
      <c r="R12" s="155"/>
      <c r="T12">
        <v>494</v>
      </c>
    </row>
    <row r="13" spans="2:20" x14ac:dyDescent="0.25">
      <c r="B13" s="150">
        <v>1172</v>
      </c>
      <c r="C13" s="152" t="s">
        <v>135</v>
      </c>
      <c r="D13" s="151" t="s">
        <v>136</v>
      </c>
      <c r="E13" s="151" t="s">
        <v>29</v>
      </c>
      <c r="F13" s="150"/>
      <c r="J13">
        <v>235</v>
      </c>
      <c r="K13" s="155"/>
      <c r="L13" s="155"/>
      <c r="M13" s="155"/>
      <c r="N13" s="155">
        <v>520</v>
      </c>
      <c r="O13" s="155"/>
      <c r="P13" s="155"/>
      <c r="Q13" s="155">
        <v>470</v>
      </c>
      <c r="R13" s="155"/>
    </row>
    <row r="14" spans="2:20" x14ac:dyDescent="0.25">
      <c r="B14" s="146">
        <v>1194</v>
      </c>
      <c r="C14" s="147" t="s">
        <v>137</v>
      </c>
      <c r="D14" s="146" t="s">
        <v>102</v>
      </c>
      <c r="E14" s="146" t="s">
        <v>94</v>
      </c>
      <c r="F14" s="145"/>
      <c r="K14" s="155"/>
      <c r="L14" s="155">
        <v>548</v>
      </c>
      <c r="M14" s="155"/>
      <c r="N14" s="155">
        <v>555</v>
      </c>
      <c r="O14" s="155"/>
      <c r="P14" s="155"/>
      <c r="Q14" s="155">
        <v>539</v>
      </c>
      <c r="R14" s="155"/>
    </row>
    <row r="15" spans="2:20" x14ac:dyDescent="0.25">
      <c r="B15" s="150">
        <v>1264</v>
      </c>
      <c r="C15" s="152" t="s">
        <v>127</v>
      </c>
      <c r="D15" s="150" t="s">
        <v>96</v>
      </c>
      <c r="E15" s="150" t="s">
        <v>29</v>
      </c>
      <c r="F15" s="152"/>
      <c r="J15">
        <v>196</v>
      </c>
      <c r="K15" s="155"/>
      <c r="L15" s="155"/>
      <c r="M15" s="155"/>
      <c r="N15" s="155">
        <v>476</v>
      </c>
      <c r="O15" s="155"/>
      <c r="P15" s="155"/>
      <c r="Q15" s="155"/>
      <c r="R15" s="155"/>
    </row>
    <row r="16" spans="2:20" x14ac:dyDescent="0.25">
      <c r="B16" s="150">
        <v>1281</v>
      </c>
      <c r="C16" s="152" t="s">
        <v>27</v>
      </c>
      <c r="D16" s="151" t="s">
        <v>28</v>
      </c>
      <c r="E16" s="151" t="s">
        <v>29</v>
      </c>
      <c r="F16" s="145" t="s">
        <v>29</v>
      </c>
      <c r="J16">
        <v>257</v>
      </c>
      <c r="K16" s="155"/>
      <c r="L16" s="155"/>
      <c r="M16" s="155">
        <v>555</v>
      </c>
      <c r="N16" s="155">
        <v>549</v>
      </c>
      <c r="O16" s="155"/>
      <c r="P16" s="155">
        <v>524</v>
      </c>
      <c r="Q16" s="155">
        <v>529</v>
      </c>
      <c r="R16" s="155"/>
    </row>
    <row r="17" spans="2:20" x14ac:dyDescent="0.25">
      <c r="B17" s="146">
        <v>1291</v>
      </c>
      <c r="C17" s="147" t="s">
        <v>48</v>
      </c>
      <c r="D17" s="146" t="s">
        <v>49</v>
      </c>
      <c r="E17" s="146" t="s">
        <v>29</v>
      </c>
      <c r="F17" s="145" t="s">
        <v>29</v>
      </c>
      <c r="J17">
        <v>178</v>
      </c>
      <c r="K17" s="155"/>
      <c r="L17" s="155">
        <v>465</v>
      </c>
      <c r="M17" s="155">
        <v>379</v>
      </c>
      <c r="N17" s="155">
        <v>512</v>
      </c>
      <c r="O17" s="155"/>
      <c r="P17" s="155">
        <v>451</v>
      </c>
      <c r="Q17" s="155">
        <v>458</v>
      </c>
      <c r="R17" s="155"/>
    </row>
    <row r="18" spans="2:20" x14ac:dyDescent="0.25">
      <c r="B18" s="145">
        <v>1310</v>
      </c>
      <c r="C18" s="203" t="s">
        <v>84</v>
      </c>
      <c r="D18" s="145" t="s">
        <v>85</v>
      </c>
      <c r="E18" s="145" t="s">
        <v>25</v>
      </c>
      <c r="F18" s="145" t="s">
        <v>122</v>
      </c>
      <c r="K18" s="155"/>
      <c r="L18" s="155"/>
      <c r="M18" s="155"/>
      <c r="N18" s="155"/>
      <c r="O18" s="155"/>
      <c r="P18" s="155"/>
      <c r="Q18" s="155">
        <v>532</v>
      </c>
      <c r="R18" s="155"/>
    </row>
    <row r="19" spans="2:20" x14ac:dyDescent="0.25">
      <c r="B19" s="145">
        <v>1311</v>
      </c>
      <c r="C19" s="203" t="s">
        <v>128</v>
      </c>
      <c r="D19" s="145" t="s">
        <v>26</v>
      </c>
      <c r="E19" s="145" t="s">
        <v>25</v>
      </c>
      <c r="F19" s="145" t="s">
        <v>122</v>
      </c>
      <c r="K19" s="155"/>
      <c r="L19" s="155"/>
      <c r="M19" s="155"/>
      <c r="N19" s="155"/>
      <c r="O19" s="155"/>
      <c r="P19" s="155"/>
      <c r="Q19" s="155">
        <v>464</v>
      </c>
      <c r="R19" s="155"/>
    </row>
    <row r="20" spans="2:20" x14ac:dyDescent="0.25">
      <c r="B20" s="146">
        <v>1332</v>
      </c>
      <c r="C20" s="147" t="s">
        <v>97</v>
      </c>
      <c r="D20" s="146" t="s">
        <v>17</v>
      </c>
      <c r="E20" s="146" t="s">
        <v>25</v>
      </c>
      <c r="F20" s="145"/>
      <c r="K20" s="155"/>
      <c r="L20" s="155"/>
      <c r="M20" s="155"/>
      <c r="N20" s="155"/>
      <c r="O20" s="155"/>
      <c r="P20" s="155"/>
      <c r="Q20" s="155">
        <v>538</v>
      </c>
      <c r="R20" s="155"/>
    </row>
    <row r="21" spans="2:20" x14ac:dyDescent="0.25">
      <c r="B21" s="146">
        <v>1383</v>
      </c>
      <c r="C21" s="147" t="s">
        <v>39</v>
      </c>
      <c r="D21" s="146" t="s">
        <v>17</v>
      </c>
      <c r="E21" s="146" t="s">
        <v>40</v>
      </c>
      <c r="F21" s="145" t="s">
        <v>41</v>
      </c>
      <c r="I21">
        <v>511</v>
      </c>
      <c r="J21">
        <v>276</v>
      </c>
      <c r="K21" s="155"/>
      <c r="L21" s="155">
        <v>541</v>
      </c>
      <c r="M21" s="155"/>
      <c r="N21" s="155">
        <v>566</v>
      </c>
      <c r="O21" s="155"/>
      <c r="P21" s="155">
        <v>545</v>
      </c>
      <c r="Q21" s="155">
        <v>533</v>
      </c>
      <c r="R21" s="155"/>
    </row>
    <row r="22" spans="2:20" x14ac:dyDescent="0.25">
      <c r="B22" s="150">
        <v>1412</v>
      </c>
      <c r="C22" s="152" t="s">
        <v>103</v>
      </c>
      <c r="D22" s="151" t="s">
        <v>87</v>
      </c>
      <c r="E22" s="151" t="s">
        <v>98</v>
      </c>
      <c r="F22" s="150" t="s">
        <v>99</v>
      </c>
      <c r="K22" s="155"/>
      <c r="L22" s="155"/>
      <c r="M22" s="155"/>
      <c r="N22" s="155">
        <v>458</v>
      </c>
      <c r="O22" s="155"/>
      <c r="P22" s="155"/>
      <c r="Q22" s="155"/>
      <c r="R22" s="155"/>
    </row>
    <row r="23" spans="2:20" x14ac:dyDescent="0.25">
      <c r="B23" s="146">
        <v>1452</v>
      </c>
      <c r="C23" s="147" t="s">
        <v>77</v>
      </c>
      <c r="D23" s="146" t="s">
        <v>78</v>
      </c>
      <c r="E23" s="146" t="s">
        <v>98</v>
      </c>
      <c r="F23" s="145" t="s">
        <v>120</v>
      </c>
      <c r="I23">
        <v>416</v>
      </c>
      <c r="J23">
        <v>219</v>
      </c>
      <c r="K23" s="155"/>
      <c r="L23" s="155">
        <v>443</v>
      </c>
      <c r="M23" s="155">
        <v>480</v>
      </c>
      <c r="N23" s="155">
        <v>499</v>
      </c>
      <c r="O23" s="155"/>
      <c r="P23" s="155">
        <v>341</v>
      </c>
      <c r="Q23" s="155">
        <v>464</v>
      </c>
      <c r="R23" s="155"/>
    </row>
    <row r="24" spans="2:20" x14ac:dyDescent="0.25">
      <c r="B24" s="146">
        <v>1476</v>
      </c>
      <c r="C24" s="153" t="s">
        <v>149</v>
      </c>
      <c r="D24" s="146" t="s">
        <v>105</v>
      </c>
      <c r="E24" s="150" t="s">
        <v>29</v>
      </c>
      <c r="F24" s="153"/>
      <c r="K24" s="155"/>
      <c r="L24" s="155"/>
      <c r="M24" s="155"/>
      <c r="N24" s="155"/>
      <c r="O24" s="155">
        <v>546</v>
      </c>
      <c r="P24" s="155"/>
      <c r="Q24" s="155"/>
      <c r="R24" s="155">
        <v>550</v>
      </c>
    </row>
    <row r="25" spans="2:20" x14ac:dyDescent="0.25">
      <c r="B25" s="150">
        <v>1506</v>
      </c>
      <c r="C25" s="152" t="s">
        <v>150</v>
      </c>
      <c r="D25" s="151" t="s">
        <v>87</v>
      </c>
      <c r="E25" s="151" t="s">
        <v>94</v>
      </c>
      <c r="F25" s="150"/>
      <c r="K25" s="155"/>
      <c r="L25" s="155"/>
      <c r="M25" s="155"/>
      <c r="N25" s="155"/>
      <c r="O25" s="155"/>
      <c r="P25" s="155"/>
      <c r="Q25" s="155"/>
      <c r="R25" s="155"/>
      <c r="T25">
        <v>493</v>
      </c>
    </row>
    <row r="26" spans="2:20" x14ac:dyDescent="0.25">
      <c r="B26" s="146">
        <v>1628</v>
      </c>
      <c r="C26" s="154" t="s">
        <v>88</v>
      </c>
      <c r="D26" s="151" t="s">
        <v>23</v>
      </c>
      <c r="E26" s="150" t="s">
        <v>25</v>
      </c>
      <c r="F26" s="145" t="s">
        <v>43</v>
      </c>
      <c r="K26" s="155"/>
      <c r="L26" s="155"/>
      <c r="M26" s="155"/>
      <c r="N26" s="155"/>
      <c r="O26" s="155"/>
      <c r="P26" s="155"/>
      <c r="Q26" s="155">
        <v>477</v>
      </c>
      <c r="R26" s="155"/>
    </row>
    <row r="27" spans="2:20" x14ac:dyDescent="0.25">
      <c r="B27" s="145">
        <v>1723</v>
      </c>
      <c r="C27" s="203" t="s">
        <v>42</v>
      </c>
      <c r="D27" s="145" t="s">
        <v>106</v>
      </c>
      <c r="E27" s="145" t="s">
        <v>29</v>
      </c>
      <c r="F27" s="152"/>
      <c r="J27">
        <v>139</v>
      </c>
      <c r="K27" s="155"/>
      <c r="L27" s="155"/>
      <c r="M27" s="155"/>
      <c r="N27" s="155">
        <v>409</v>
      </c>
      <c r="O27" s="155"/>
      <c r="P27" s="155"/>
      <c r="Q27" s="155">
        <v>512</v>
      </c>
      <c r="R27" s="155"/>
    </row>
    <row r="28" spans="2:20" x14ac:dyDescent="0.25">
      <c r="B28" s="146">
        <v>1809</v>
      </c>
      <c r="C28" s="147" t="s">
        <v>19</v>
      </c>
      <c r="D28" s="146" t="s">
        <v>20</v>
      </c>
      <c r="E28" s="146" t="s">
        <v>21</v>
      </c>
      <c r="F28" s="145" t="s">
        <v>21</v>
      </c>
      <c r="I28">
        <v>480</v>
      </c>
      <c r="K28" s="155"/>
      <c r="L28" s="155"/>
      <c r="M28" s="155"/>
      <c r="N28" s="155"/>
      <c r="O28" s="155"/>
      <c r="P28" s="155"/>
      <c r="Q28" s="155"/>
      <c r="R28" s="155">
        <v>529</v>
      </c>
    </row>
    <row r="29" spans="2:20" x14ac:dyDescent="0.25">
      <c r="B29" s="150">
        <v>1890</v>
      </c>
      <c r="C29" s="152" t="s">
        <v>129</v>
      </c>
      <c r="D29" s="151" t="s">
        <v>23</v>
      </c>
      <c r="E29" s="151" t="s">
        <v>94</v>
      </c>
      <c r="F29" s="150"/>
      <c r="K29" s="155"/>
      <c r="L29" s="155"/>
      <c r="M29" s="155"/>
      <c r="N29" s="155"/>
      <c r="O29" s="155"/>
      <c r="P29" s="155"/>
      <c r="Q29" s="155">
        <v>463</v>
      </c>
      <c r="R29" s="155"/>
    </row>
    <row r="30" spans="2:20" x14ac:dyDescent="0.25">
      <c r="B30" s="150">
        <v>1927</v>
      </c>
      <c r="C30" s="152" t="s">
        <v>129</v>
      </c>
      <c r="D30" s="150" t="s">
        <v>56</v>
      </c>
      <c r="E30" s="150" t="s">
        <v>94</v>
      </c>
      <c r="F30" s="150" t="s">
        <v>93</v>
      </c>
      <c r="K30" s="155"/>
      <c r="L30" s="155"/>
      <c r="M30" s="155"/>
      <c r="N30" s="155"/>
      <c r="O30" s="155"/>
      <c r="P30" s="155"/>
      <c r="Q30" s="155"/>
      <c r="R30" s="155"/>
      <c r="T30">
        <v>439</v>
      </c>
    </row>
    <row r="31" spans="2:20" x14ac:dyDescent="0.25">
      <c r="B31" s="150">
        <v>1929</v>
      </c>
      <c r="C31" s="152" t="s">
        <v>130</v>
      </c>
      <c r="D31" s="150" t="s">
        <v>46</v>
      </c>
      <c r="E31" s="150" t="s">
        <v>94</v>
      </c>
      <c r="F31" s="150" t="s">
        <v>93</v>
      </c>
      <c r="K31" s="155"/>
      <c r="L31" s="155"/>
      <c r="M31" s="155"/>
      <c r="N31" s="155"/>
      <c r="O31" s="155"/>
      <c r="P31" s="155"/>
      <c r="Q31" s="155"/>
      <c r="R31" s="155"/>
      <c r="T31">
        <v>531</v>
      </c>
    </row>
    <row r="32" spans="2:20" x14ac:dyDescent="0.25">
      <c r="B32" s="146">
        <v>1964</v>
      </c>
      <c r="C32" s="154" t="s">
        <v>86</v>
      </c>
      <c r="D32" s="151" t="s">
        <v>87</v>
      </c>
      <c r="E32" s="150" t="s">
        <v>25</v>
      </c>
      <c r="F32" s="145" t="s">
        <v>122</v>
      </c>
      <c r="K32" s="155"/>
      <c r="L32" s="155"/>
      <c r="M32" s="155"/>
      <c r="N32" s="155"/>
      <c r="O32" s="155"/>
      <c r="P32" s="155"/>
      <c r="Q32" s="155">
        <v>484</v>
      </c>
      <c r="R32" s="155"/>
    </row>
    <row r="33" spans="2:20" x14ac:dyDescent="0.25">
      <c r="B33" s="150">
        <v>1984</v>
      </c>
      <c r="C33" s="152" t="s">
        <v>146</v>
      </c>
      <c r="D33" s="151" t="s">
        <v>24</v>
      </c>
      <c r="E33" s="151" t="s">
        <v>40</v>
      </c>
      <c r="F33" s="150"/>
      <c r="K33" s="155"/>
      <c r="L33" s="155"/>
      <c r="M33" s="155"/>
      <c r="N33" s="155"/>
      <c r="O33" s="155"/>
      <c r="P33" s="155"/>
      <c r="Q33" s="155"/>
      <c r="R33" s="155"/>
      <c r="S33">
        <v>352</v>
      </c>
    </row>
    <row r="34" spans="2:20" x14ac:dyDescent="0.25">
      <c r="B34" s="150">
        <v>2026</v>
      </c>
      <c r="C34" s="152" t="s">
        <v>130</v>
      </c>
      <c r="D34" s="150" t="s">
        <v>56</v>
      </c>
      <c r="E34" s="150" t="s">
        <v>94</v>
      </c>
      <c r="F34" s="150" t="s">
        <v>93</v>
      </c>
      <c r="K34" s="155"/>
      <c r="L34" s="155"/>
      <c r="M34" s="155"/>
      <c r="N34" s="155"/>
      <c r="O34" s="155"/>
      <c r="P34" s="155"/>
      <c r="Q34" s="155">
        <v>506</v>
      </c>
      <c r="R34" s="155"/>
    </row>
    <row r="35" spans="2:20" x14ac:dyDescent="0.25">
      <c r="B35" s="146">
        <v>2027</v>
      </c>
      <c r="C35" s="153" t="s">
        <v>147</v>
      </c>
      <c r="D35" s="146" t="s">
        <v>46</v>
      </c>
      <c r="E35" s="150" t="s">
        <v>94</v>
      </c>
      <c r="F35" s="153" t="s">
        <v>94</v>
      </c>
      <c r="K35" s="155"/>
      <c r="L35" s="155"/>
      <c r="M35" s="155"/>
      <c r="N35" s="155"/>
      <c r="O35" s="155"/>
      <c r="P35" s="155"/>
      <c r="Q35" s="155"/>
      <c r="R35" s="155"/>
      <c r="T35">
        <v>485</v>
      </c>
    </row>
    <row r="36" spans="2:20" x14ac:dyDescent="0.25">
      <c r="B36" s="150">
        <v>2038</v>
      </c>
      <c r="C36" s="152" t="s">
        <v>131</v>
      </c>
      <c r="D36" s="150" t="s">
        <v>17</v>
      </c>
      <c r="E36" s="145" t="s">
        <v>25</v>
      </c>
      <c r="F36" s="145" t="s">
        <v>122</v>
      </c>
      <c r="K36" s="155"/>
      <c r="L36" s="155"/>
      <c r="M36" s="155"/>
      <c r="N36" s="155"/>
      <c r="O36" s="155"/>
      <c r="P36" s="155"/>
      <c r="Q36" s="155">
        <v>505</v>
      </c>
      <c r="R36" s="155"/>
    </row>
    <row r="37" spans="2:20" x14ac:dyDescent="0.25">
      <c r="B37" s="150">
        <v>2039</v>
      </c>
      <c r="C37" s="152" t="s">
        <v>121</v>
      </c>
      <c r="D37" s="150" t="s">
        <v>28</v>
      </c>
      <c r="E37" s="145" t="s">
        <v>25</v>
      </c>
      <c r="F37" s="145" t="s">
        <v>122</v>
      </c>
      <c r="K37" s="155"/>
      <c r="L37" s="155"/>
      <c r="M37" s="155"/>
      <c r="N37" s="155"/>
      <c r="O37" s="155"/>
      <c r="P37" s="155"/>
      <c r="Q37" s="155">
        <v>503</v>
      </c>
      <c r="R37" s="155"/>
    </row>
    <row r="38" spans="2:20" x14ac:dyDescent="0.25">
      <c r="B38" s="146">
        <v>2254</v>
      </c>
      <c r="C38" s="153" t="s">
        <v>153</v>
      </c>
      <c r="D38" s="146" t="s">
        <v>24</v>
      </c>
      <c r="E38" s="150" t="s">
        <v>98</v>
      </c>
      <c r="F38" s="153"/>
      <c r="K38" s="155"/>
      <c r="L38" s="155">
        <v>446</v>
      </c>
      <c r="M38" s="155"/>
      <c r="N38" s="155">
        <v>485</v>
      </c>
      <c r="O38" s="155"/>
      <c r="P38" s="155"/>
      <c r="Q38" s="155"/>
      <c r="R38" s="155"/>
    </row>
    <row r="39" spans="2:20" x14ac:dyDescent="0.25">
      <c r="B39" s="146">
        <v>2507</v>
      </c>
      <c r="C39" s="147" t="s">
        <v>138</v>
      </c>
      <c r="D39" s="146" t="s">
        <v>89</v>
      </c>
      <c r="E39" s="146" t="s">
        <v>94</v>
      </c>
      <c r="F39" s="145"/>
      <c r="K39" s="155"/>
      <c r="L39" s="155"/>
      <c r="M39" s="155"/>
      <c r="N39" s="155"/>
      <c r="O39" s="155"/>
      <c r="P39" s="155"/>
      <c r="Q39" s="155"/>
      <c r="R39" s="155"/>
      <c r="T39">
        <v>534</v>
      </c>
    </row>
    <row r="40" spans="2:20" x14ac:dyDescent="0.25">
      <c r="B40" s="146">
        <v>2513</v>
      </c>
      <c r="C40" s="153" t="s">
        <v>151</v>
      </c>
      <c r="D40" s="146" t="s">
        <v>104</v>
      </c>
      <c r="E40" s="150" t="s">
        <v>25</v>
      </c>
      <c r="F40" s="153"/>
      <c r="K40" s="155"/>
      <c r="L40" s="155"/>
      <c r="M40" s="155"/>
      <c r="N40" s="155"/>
      <c r="O40" s="155"/>
      <c r="P40" s="155"/>
      <c r="Q40" s="155"/>
      <c r="R40" s="155"/>
      <c r="T40">
        <v>383</v>
      </c>
    </row>
    <row r="41" spans="2:20" x14ac:dyDescent="0.25">
      <c r="B41" s="146">
        <v>2520</v>
      </c>
      <c r="C41" s="147" t="s">
        <v>19</v>
      </c>
      <c r="D41" s="146" t="s">
        <v>87</v>
      </c>
      <c r="E41" s="146" t="s">
        <v>21</v>
      </c>
      <c r="F41" s="145" t="s">
        <v>21</v>
      </c>
      <c r="K41" s="155"/>
      <c r="L41" s="155"/>
      <c r="M41" s="155"/>
      <c r="N41" s="155"/>
      <c r="O41" s="155"/>
      <c r="P41" s="155"/>
      <c r="Q41" s="155"/>
      <c r="R41" s="155"/>
      <c r="S41">
        <v>449</v>
      </c>
    </row>
    <row r="42" spans="2:20" x14ac:dyDescent="0.25">
      <c r="B42" s="150">
        <v>2521</v>
      </c>
      <c r="C42" s="152" t="s">
        <v>101</v>
      </c>
      <c r="D42" s="150" t="s">
        <v>96</v>
      </c>
      <c r="E42" s="150" t="s">
        <v>21</v>
      </c>
      <c r="F42" s="145" t="s">
        <v>18</v>
      </c>
      <c r="K42" s="155">
        <v>216</v>
      </c>
      <c r="L42" s="155"/>
      <c r="M42" s="155"/>
      <c r="N42" s="155"/>
      <c r="O42" s="155">
        <v>468</v>
      </c>
      <c r="P42" s="155"/>
      <c r="Q42" s="155"/>
      <c r="R42" s="155"/>
      <c r="S42">
        <v>504</v>
      </c>
    </row>
    <row r="43" spans="2:20" x14ac:dyDescent="0.25">
      <c r="B43" s="146">
        <v>3623</v>
      </c>
      <c r="C43" s="152" t="s">
        <v>44</v>
      </c>
      <c r="D43" s="146" t="s">
        <v>45</v>
      </c>
      <c r="E43" s="150" t="s">
        <v>29</v>
      </c>
      <c r="F43" s="150" t="s">
        <v>29</v>
      </c>
      <c r="J43">
        <v>227</v>
      </c>
      <c r="K43" s="155"/>
      <c r="L43" s="155">
        <v>476</v>
      </c>
      <c r="M43" s="155"/>
      <c r="N43" s="155">
        <v>505</v>
      </c>
      <c r="O43" s="155"/>
      <c r="P43" s="155"/>
      <c r="Q43" s="155">
        <v>509</v>
      </c>
      <c r="R43" s="155"/>
    </row>
    <row r="44" spans="2:20" x14ac:dyDescent="0.25">
      <c r="B44" s="146">
        <v>9999</v>
      </c>
      <c r="C44" s="153" t="s">
        <v>148</v>
      </c>
      <c r="D44" s="146" t="s">
        <v>89</v>
      </c>
      <c r="E44" s="150" t="s">
        <v>25</v>
      </c>
      <c r="F44" s="153"/>
      <c r="K44" s="155"/>
      <c r="L44" s="155"/>
      <c r="M44" s="155"/>
      <c r="N44" s="155"/>
      <c r="O44" s="155"/>
      <c r="P44" s="155"/>
      <c r="Q44" s="155"/>
      <c r="R44" s="155"/>
      <c r="T44">
        <v>337</v>
      </c>
    </row>
    <row r="45" spans="2:20" x14ac:dyDescent="0.25">
      <c r="B45" s="153"/>
      <c r="C45" s="153"/>
      <c r="D45" s="153"/>
      <c r="E45" s="153"/>
      <c r="F45" s="153"/>
      <c r="K45" s="155"/>
      <c r="L45" s="155"/>
      <c r="M45" s="155"/>
      <c r="N45" s="155"/>
      <c r="O45" s="155"/>
      <c r="P45" s="155"/>
      <c r="Q45" s="155"/>
      <c r="R45" s="155"/>
    </row>
    <row r="46" spans="2:20" x14ac:dyDescent="0.25">
      <c r="B46" s="153"/>
      <c r="C46" s="153"/>
      <c r="D46" s="153"/>
      <c r="E46" s="153"/>
      <c r="F46" s="153"/>
      <c r="K46" s="155"/>
      <c r="L46" s="155"/>
      <c r="M46" s="155"/>
      <c r="N46" s="155"/>
      <c r="O46" s="155"/>
      <c r="P46" s="155"/>
      <c r="Q46" s="155"/>
      <c r="R46" s="155"/>
    </row>
  </sheetData>
  <sortState xmlns:xlrd2="http://schemas.microsoft.com/office/spreadsheetml/2017/richdata2" ref="B4:T44">
    <sortCondition ref="B4:B44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36"/>
  <sheetViews>
    <sheetView topLeftCell="A26" workbookViewId="0">
      <selection activeCell="R32" sqref="R32:R37"/>
    </sheetView>
  </sheetViews>
  <sheetFormatPr defaultColWidth="9" defaultRowHeight="15" x14ac:dyDescent="0.25"/>
  <cols>
    <col min="1" max="1" width="9" style="109"/>
    <col min="2" max="2" width="8.5703125" style="109" bestFit="1" customWidth="1"/>
    <col min="3" max="3" width="5.5703125" style="109" customWidth="1"/>
    <col min="4" max="4" width="15.5703125" style="109" customWidth="1"/>
    <col min="5" max="5" width="4.5703125" style="110" customWidth="1"/>
    <col min="6" max="6" width="9" style="109"/>
    <col min="7" max="7" width="10.5703125" style="109" customWidth="1"/>
    <col min="8" max="17" width="5.5703125" style="109" customWidth="1"/>
    <col min="18" max="18" width="6.7109375" style="109" customWidth="1"/>
    <col min="19" max="19" width="3.5703125" style="1" customWidth="1"/>
    <col min="20" max="20" width="7.42578125" style="109" customWidth="1"/>
    <col min="21" max="21" width="5.28515625" style="109" customWidth="1"/>
    <col min="22" max="16384" width="9" style="109"/>
  </cols>
  <sheetData>
    <row r="1" spans="1:26" s="1" customFormat="1" ht="18" x14ac:dyDescent="0.25">
      <c r="B1" s="51"/>
      <c r="C1" s="180" t="str">
        <f>+'Free pistol'!C1:R1</f>
        <v>WESTERN CAPE PISTOL FEDERATION  - CHAMPIONSHIP OCT 2023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</row>
    <row r="2" spans="1:26" ht="16.5" thickBot="1" x14ac:dyDescent="0.3">
      <c r="B2" s="149"/>
      <c r="C2" s="193" t="s">
        <v>80</v>
      </c>
      <c r="D2" s="194"/>
      <c r="E2" s="194"/>
      <c r="F2" s="194"/>
      <c r="G2" s="194"/>
      <c r="H2" s="194"/>
      <c r="I2" s="194"/>
      <c r="J2" s="194"/>
      <c r="K2" s="194"/>
      <c r="L2" s="194"/>
      <c r="M2" s="195"/>
      <c r="N2" s="194"/>
      <c r="O2" s="195"/>
      <c r="P2" s="194"/>
      <c r="Q2" s="195"/>
      <c r="R2" s="194"/>
      <c r="S2" s="194"/>
      <c r="T2" s="194"/>
      <c r="U2" s="1"/>
    </row>
    <row r="3" spans="1:26" s="111" customFormat="1" ht="27" customHeight="1" thickBot="1" x14ac:dyDescent="0.3">
      <c r="B3" s="112" t="s">
        <v>81</v>
      </c>
      <c r="C3" s="112" t="s">
        <v>2</v>
      </c>
      <c r="D3" s="112" t="s">
        <v>82</v>
      </c>
      <c r="E3" s="113" t="s">
        <v>83</v>
      </c>
      <c r="F3" s="113" t="s">
        <v>5</v>
      </c>
      <c r="G3" s="113" t="s">
        <v>6</v>
      </c>
      <c r="H3" s="113" t="s">
        <v>7</v>
      </c>
      <c r="I3" s="114" t="s">
        <v>8</v>
      </c>
      <c r="J3" s="113" t="s">
        <v>9</v>
      </c>
      <c r="K3" s="113" t="s">
        <v>10</v>
      </c>
      <c r="L3" s="112" t="s">
        <v>11</v>
      </c>
      <c r="M3" s="173" t="s">
        <v>12</v>
      </c>
      <c r="N3" s="114" t="s">
        <v>140</v>
      </c>
      <c r="O3" s="173" t="s">
        <v>141</v>
      </c>
      <c r="P3" s="114" t="s">
        <v>142</v>
      </c>
      <c r="Q3" s="173" t="s">
        <v>143</v>
      </c>
      <c r="R3" s="115" t="s">
        <v>13</v>
      </c>
      <c r="S3" s="4" t="s">
        <v>14</v>
      </c>
      <c r="T3" s="113" t="s">
        <v>15</v>
      </c>
      <c r="U3" s="115" t="s">
        <v>16</v>
      </c>
    </row>
    <row r="4" spans="1:26" ht="12.75" x14ac:dyDescent="0.2">
      <c r="A4" s="116"/>
      <c r="B4" s="11">
        <v>1</v>
      </c>
      <c r="C4" s="27">
        <v>2</v>
      </c>
      <c r="D4" s="148" t="s">
        <v>149</v>
      </c>
      <c r="E4" s="148" t="s">
        <v>154</v>
      </c>
      <c r="F4" s="148" t="s">
        <v>29</v>
      </c>
      <c r="G4" s="148">
        <v>0</v>
      </c>
      <c r="H4" s="30">
        <v>93</v>
      </c>
      <c r="I4" s="30">
        <v>94</v>
      </c>
      <c r="J4" s="30">
        <v>94</v>
      </c>
      <c r="K4" s="30">
        <v>88</v>
      </c>
      <c r="L4" s="11">
        <v>94</v>
      </c>
      <c r="M4" s="11">
        <v>95</v>
      </c>
      <c r="N4" s="11"/>
      <c r="O4" s="11"/>
      <c r="P4" s="11"/>
      <c r="Q4" s="11"/>
      <c r="R4" s="168">
        <v>558</v>
      </c>
      <c r="S4" s="11" t="s">
        <v>17</v>
      </c>
      <c r="T4" s="11"/>
      <c r="U4" s="11"/>
    </row>
    <row r="5" spans="1:26" ht="12.75" x14ac:dyDescent="0.2">
      <c r="A5" s="116"/>
      <c r="B5" s="11">
        <v>2</v>
      </c>
      <c r="C5" s="27">
        <v>1194</v>
      </c>
      <c r="D5" s="148" t="s">
        <v>137</v>
      </c>
      <c r="E5" s="148" t="s">
        <v>102</v>
      </c>
      <c r="F5" s="148" t="s">
        <v>94</v>
      </c>
      <c r="G5" s="148">
        <v>0</v>
      </c>
      <c r="H5" s="11">
        <v>88</v>
      </c>
      <c r="I5" s="11">
        <v>90</v>
      </c>
      <c r="J5" s="11">
        <v>88</v>
      </c>
      <c r="K5" s="11">
        <v>91</v>
      </c>
      <c r="L5" s="11">
        <v>94</v>
      </c>
      <c r="M5" s="11">
        <v>88</v>
      </c>
      <c r="N5" s="11"/>
      <c r="O5" s="11"/>
      <c r="P5" s="11"/>
      <c r="Q5" s="11"/>
      <c r="R5" s="168">
        <v>539</v>
      </c>
      <c r="S5" s="15" t="s">
        <v>17</v>
      </c>
      <c r="T5" s="11"/>
      <c r="U5" s="11"/>
      <c r="W5" s="76"/>
      <c r="X5" s="75"/>
      <c r="Y5" s="75"/>
      <c r="Z5" s="75"/>
    </row>
    <row r="6" spans="1:26" ht="12.75" x14ac:dyDescent="0.2">
      <c r="A6" s="116"/>
      <c r="B6" s="11">
        <v>3</v>
      </c>
      <c r="C6" s="27">
        <v>1383</v>
      </c>
      <c r="D6" s="148" t="s">
        <v>39</v>
      </c>
      <c r="E6" s="148" t="s">
        <v>17</v>
      </c>
      <c r="F6" s="148" t="s">
        <v>40</v>
      </c>
      <c r="G6" s="148" t="s">
        <v>41</v>
      </c>
      <c r="H6" s="11">
        <v>89</v>
      </c>
      <c r="I6" s="11">
        <v>88</v>
      </c>
      <c r="J6" s="11">
        <v>89</v>
      </c>
      <c r="K6" s="11">
        <v>89</v>
      </c>
      <c r="L6" s="11">
        <v>91</v>
      </c>
      <c r="M6" s="11">
        <v>87</v>
      </c>
      <c r="N6" s="11"/>
      <c r="O6" s="11"/>
      <c r="P6" s="11"/>
      <c r="Q6" s="11"/>
      <c r="R6" s="168">
        <v>533</v>
      </c>
      <c r="S6" s="15" t="s">
        <v>17</v>
      </c>
      <c r="T6" s="11"/>
      <c r="U6" s="11"/>
      <c r="W6" s="76"/>
      <c r="X6" s="75"/>
      <c r="Y6" s="75"/>
      <c r="Z6" s="75"/>
    </row>
    <row r="7" spans="1:26" ht="12.75" x14ac:dyDescent="0.2">
      <c r="B7" s="117" t="s">
        <v>18</v>
      </c>
      <c r="C7" s="118"/>
      <c r="D7" s="118"/>
      <c r="E7" s="119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69"/>
      <c r="S7" s="117"/>
      <c r="T7" s="117"/>
      <c r="U7" s="117"/>
    </row>
    <row r="8" spans="1:26" ht="12.75" x14ac:dyDescent="0.2">
      <c r="A8" s="116"/>
      <c r="B8" s="11">
        <v>1</v>
      </c>
      <c r="C8" s="27">
        <v>1079</v>
      </c>
      <c r="D8" s="148" t="s">
        <v>125</v>
      </c>
      <c r="E8" s="148" t="s">
        <v>126</v>
      </c>
      <c r="F8" s="148" t="s">
        <v>94</v>
      </c>
      <c r="G8" s="148" t="s">
        <v>93</v>
      </c>
      <c r="H8" s="30">
        <v>91</v>
      </c>
      <c r="I8" s="30">
        <v>91</v>
      </c>
      <c r="J8" s="30">
        <v>95</v>
      </c>
      <c r="K8" s="120">
        <v>88</v>
      </c>
      <c r="L8" s="175">
        <v>91</v>
      </c>
      <c r="M8" s="175">
        <v>92</v>
      </c>
      <c r="N8" s="175"/>
      <c r="O8" s="175"/>
      <c r="P8" s="175"/>
      <c r="Q8" s="175"/>
      <c r="R8" s="170">
        <v>548</v>
      </c>
      <c r="S8" s="34" t="s">
        <v>22</v>
      </c>
      <c r="T8" s="30" t="b">
        <v>0</v>
      </c>
      <c r="U8" s="30"/>
    </row>
    <row r="9" spans="1:26" ht="12.75" x14ac:dyDescent="0.2">
      <c r="A9" s="116"/>
      <c r="B9" s="11">
        <v>2</v>
      </c>
      <c r="C9" s="27">
        <v>1332</v>
      </c>
      <c r="D9" s="148" t="s">
        <v>97</v>
      </c>
      <c r="E9" s="148" t="s">
        <v>17</v>
      </c>
      <c r="F9" s="148" t="s">
        <v>25</v>
      </c>
      <c r="G9" s="148">
        <v>0</v>
      </c>
      <c r="H9" s="30">
        <v>53</v>
      </c>
      <c r="I9" s="30">
        <v>53</v>
      </c>
      <c r="J9" s="30">
        <v>53</v>
      </c>
      <c r="K9" s="30">
        <v>54</v>
      </c>
      <c r="L9" s="11">
        <v>55</v>
      </c>
      <c r="M9" s="11">
        <v>54</v>
      </c>
      <c r="N9" s="11">
        <v>53</v>
      </c>
      <c r="O9" s="11">
        <v>55</v>
      </c>
      <c r="P9" s="11">
        <v>53</v>
      </c>
      <c r="Q9" s="11">
        <v>55</v>
      </c>
      <c r="R9" s="171">
        <v>538</v>
      </c>
      <c r="S9" s="34" t="s">
        <v>22</v>
      </c>
      <c r="T9" s="30" t="b">
        <v>0</v>
      </c>
      <c r="U9" s="30"/>
    </row>
    <row r="10" spans="1:26" ht="12.75" x14ac:dyDescent="0.2">
      <c r="A10" s="116"/>
      <c r="B10" s="11">
        <v>3</v>
      </c>
      <c r="C10" s="27">
        <v>1310</v>
      </c>
      <c r="D10" s="148" t="s">
        <v>84</v>
      </c>
      <c r="E10" s="148" t="s">
        <v>85</v>
      </c>
      <c r="F10" s="148" t="s">
        <v>25</v>
      </c>
      <c r="G10" s="148" t="s">
        <v>122</v>
      </c>
      <c r="H10" s="30">
        <v>54</v>
      </c>
      <c r="I10" s="30">
        <v>52</v>
      </c>
      <c r="J10" s="30">
        <v>50</v>
      </c>
      <c r="K10" s="30">
        <v>54</v>
      </c>
      <c r="L10" s="11">
        <v>53</v>
      </c>
      <c r="M10" s="11">
        <v>55</v>
      </c>
      <c r="N10" s="11">
        <v>52</v>
      </c>
      <c r="O10" s="11">
        <v>53</v>
      </c>
      <c r="P10" s="11">
        <v>54</v>
      </c>
      <c r="Q10" s="11">
        <v>55</v>
      </c>
      <c r="R10" s="171">
        <v>532</v>
      </c>
      <c r="S10" s="34" t="s">
        <v>22</v>
      </c>
      <c r="T10" s="30" t="b">
        <v>0</v>
      </c>
      <c r="U10" s="30"/>
      <c r="W10" s="36"/>
      <c r="X10" s="35"/>
      <c r="Y10" s="35"/>
      <c r="Z10" s="35"/>
    </row>
    <row r="11" spans="1:26" ht="12.75" x14ac:dyDescent="0.2">
      <c r="A11" s="116"/>
      <c r="B11" s="11">
        <v>4</v>
      </c>
      <c r="C11" s="29">
        <v>1281</v>
      </c>
      <c r="D11" s="148" t="s">
        <v>27</v>
      </c>
      <c r="E11" s="148" t="s">
        <v>28</v>
      </c>
      <c r="F11" s="148" t="s">
        <v>29</v>
      </c>
      <c r="G11" s="148" t="s">
        <v>29</v>
      </c>
      <c r="H11" s="30">
        <v>88</v>
      </c>
      <c r="I11" s="30">
        <v>88</v>
      </c>
      <c r="J11" s="30">
        <v>90</v>
      </c>
      <c r="K11" s="120">
        <v>89</v>
      </c>
      <c r="L11" s="30">
        <v>87</v>
      </c>
      <c r="M11" s="30">
        <v>87</v>
      </c>
      <c r="N11" s="30"/>
      <c r="O11" s="30"/>
      <c r="P11" s="30"/>
      <c r="Q11" s="30"/>
      <c r="R11" s="171">
        <v>529</v>
      </c>
      <c r="S11" s="34" t="s">
        <v>22</v>
      </c>
      <c r="T11" s="30" t="b">
        <v>0</v>
      </c>
      <c r="U11" s="30"/>
      <c r="W11" s="36"/>
      <c r="X11" s="35"/>
      <c r="Y11" s="35"/>
      <c r="Z11" s="35"/>
    </row>
    <row r="12" spans="1:26" ht="12.75" x14ac:dyDescent="0.2">
      <c r="A12" s="116"/>
      <c r="B12" s="11">
        <v>5</v>
      </c>
      <c r="C12" s="27">
        <v>384</v>
      </c>
      <c r="D12" s="148" t="s">
        <v>76</v>
      </c>
      <c r="E12" s="148" t="s">
        <v>17</v>
      </c>
      <c r="F12" s="148" t="s">
        <v>98</v>
      </c>
      <c r="G12" s="148" t="s">
        <v>120</v>
      </c>
      <c r="H12" s="30">
        <v>82</v>
      </c>
      <c r="I12" s="30">
        <v>80</v>
      </c>
      <c r="J12" s="30">
        <v>78</v>
      </c>
      <c r="K12" s="30">
        <v>85</v>
      </c>
      <c r="L12" s="11">
        <v>78</v>
      </c>
      <c r="M12" s="11">
        <v>88</v>
      </c>
      <c r="N12" s="11" t="s">
        <v>18</v>
      </c>
      <c r="O12" s="11" t="s">
        <v>18</v>
      </c>
      <c r="P12" s="11" t="s">
        <v>18</v>
      </c>
      <c r="Q12" s="11" t="s">
        <v>18</v>
      </c>
      <c r="R12" s="171">
        <v>491</v>
      </c>
      <c r="S12" s="34" t="s">
        <v>22</v>
      </c>
      <c r="T12" s="30" t="b">
        <v>0</v>
      </c>
      <c r="U12" s="30"/>
      <c r="W12" s="36"/>
      <c r="X12" s="35"/>
      <c r="Y12" s="35"/>
      <c r="Z12" s="35"/>
    </row>
    <row r="13" spans="1:26" ht="12.75" x14ac:dyDescent="0.2">
      <c r="B13" s="117" t="s">
        <v>18</v>
      </c>
      <c r="C13" s="119"/>
      <c r="D13" s="11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72"/>
      <c r="S13" s="119"/>
      <c r="T13" s="119"/>
      <c r="U13" s="119"/>
    </row>
    <row r="14" spans="1:26" ht="12.75" x14ac:dyDescent="0.2">
      <c r="A14" s="116"/>
      <c r="B14" s="11">
        <v>1</v>
      </c>
      <c r="C14" s="32">
        <v>1723</v>
      </c>
      <c r="D14" s="148" t="s">
        <v>42</v>
      </c>
      <c r="E14" s="148" t="s">
        <v>106</v>
      </c>
      <c r="F14" s="148" t="s">
        <v>29</v>
      </c>
      <c r="G14" s="148">
        <v>0</v>
      </c>
      <c r="H14" s="30">
        <v>86</v>
      </c>
      <c r="I14" s="30">
        <v>81</v>
      </c>
      <c r="J14" s="30">
        <v>88</v>
      </c>
      <c r="K14" s="120">
        <v>90</v>
      </c>
      <c r="L14" s="175">
        <v>84</v>
      </c>
      <c r="M14" s="175">
        <v>83</v>
      </c>
      <c r="N14" s="175"/>
      <c r="O14" s="175"/>
      <c r="P14" s="175"/>
      <c r="Q14" s="175"/>
      <c r="R14" s="170">
        <v>512</v>
      </c>
      <c r="S14" s="34" t="s">
        <v>24</v>
      </c>
      <c r="T14" s="30" t="b">
        <v>0</v>
      </c>
      <c r="U14" s="30"/>
    </row>
    <row r="15" spans="1:26" ht="12.75" x14ac:dyDescent="0.2">
      <c r="A15" s="116"/>
      <c r="B15" s="11">
        <v>2</v>
      </c>
      <c r="C15" s="27">
        <v>3623</v>
      </c>
      <c r="D15" s="148" t="s">
        <v>44</v>
      </c>
      <c r="E15" s="148" t="s">
        <v>45</v>
      </c>
      <c r="F15" s="148" t="s">
        <v>29</v>
      </c>
      <c r="G15" s="148" t="s">
        <v>29</v>
      </c>
      <c r="H15" s="30">
        <v>84</v>
      </c>
      <c r="I15" s="30">
        <v>78</v>
      </c>
      <c r="J15" s="30">
        <v>79</v>
      </c>
      <c r="K15" s="30">
        <v>87</v>
      </c>
      <c r="L15" s="11">
        <v>87</v>
      </c>
      <c r="M15" s="11">
        <v>94</v>
      </c>
      <c r="N15" s="11"/>
      <c r="O15" s="11"/>
      <c r="P15" s="11"/>
      <c r="Q15" s="11"/>
      <c r="R15" s="171">
        <v>509</v>
      </c>
      <c r="S15" s="34" t="s">
        <v>24</v>
      </c>
      <c r="T15" s="30" t="b">
        <v>0</v>
      </c>
      <c r="U15" s="30"/>
    </row>
    <row r="16" spans="1:26" ht="12.75" x14ac:dyDescent="0.2">
      <c r="A16" s="116"/>
      <c r="B16" s="11">
        <v>3</v>
      </c>
      <c r="C16" s="27">
        <v>2026</v>
      </c>
      <c r="D16" s="148" t="s">
        <v>130</v>
      </c>
      <c r="E16" s="148" t="s">
        <v>56</v>
      </c>
      <c r="F16" s="148" t="s">
        <v>94</v>
      </c>
      <c r="G16" s="148" t="s">
        <v>93</v>
      </c>
      <c r="H16" s="30">
        <v>86</v>
      </c>
      <c r="I16" s="30">
        <v>88</v>
      </c>
      <c r="J16" s="30">
        <v>88</v>
      </c>
      <c r="K16" s="30">
        <v>88</v>
      </c>
      <c r="L16" s="11">
        <v>74</v>
      </c>
      <c r="M16" s="11">
        <v>82</v>
      </c>
      <c r="N16" s="11"/>
      <c r="O16" s="11"/>
      <c r="P16" s="11"/>
      <c r="Q16" s="11"/>
      <c r="R16" s="171">
        <v>506</v>
      </c>
      <c r="S16" s="34" t="s">
        <v>24</v>
      </c>
      <c r="T16" s="30" t="b">
        <v>0</v>
      </c>
      <c r="U16" s="30"/>
    </row>
    <row r="17" spans="1:21" ht="12.75" x14ac:dyDescent="0.2">
      <c r="A17" s="116"/>
      <c r="B17" s="11">
        <v>4</v>
      </c>
      <c r="C17" s="27">
        <v>2038</v>
      </c>
      <c r="D17" s="148" t="s">
        <v>131</v>
      </c>
      <c r="E17" s="148" t="s">
        <v>17</v>
      </c>
      <c r="F17" s="148" t="s">
        <v>25</v>
      </c>
      <c r="G17" s="148" t="s">
        <v>122</v>
      </c>
      <c r="H17" s="30">
        <v>50</v>
      </c>
      <c r="I17" s="30">
        <v>50</v>
      </c>
      <c r="J17" s="30">
        <v>47</v>
      </c>
      <c r="K17" s="30">
        <v>47</v>
      </c>
      <c r="L17" s="11">
        <v>49</v>
      </c>
      <c r="M17" s="11">
        <v>49</v>
      </c>
      <c r="N17" s="11">
        <v>54</v>
      </c>
      <c r="O17" s="11">
        <v>54</v>
      </c>
      <c r="P17" s="11">
        <v>55</v>
      </c>
      <c r="Q17" s="11">
        <v>50</v>
      </c>
      <c r="R17" s="171">
        <v>505</v>
      </c>
      <c r="S17" s="34" t="s">
        <v>24</v>
      </c>
      <c r="T17" s="30" t="b">
        <v>0</v>
      </c>
      <c r="U17" s="30"/>
    </row>
    <row r="18" spans="1:21" ht="12.75" x14ac:dyDescent="0.2">
      <c r="A18" s="116"/>
      <c r="B18" s="11">
        <v>5</v>
      </c>
      <c r="C18" s="32">
        <v>2039</v>
      </c>
      <c r="D18" s="148" t="s">
        <v>121</v>
      </c>
      <c r="E18" s="148" t="s">
        <v>28</v>
      </c>
      <c r="F18" s="148" t="s">
        <v>25</v>
      </c>
      <c r="G18" s="148" t="s">
        <v>122</v>
      </c>
      <c r="H18" s="30">
        <v>52</v>
      </c>
      <c r="I18" s="30">
        <v>53</v>
      </c>
      <c r="J18" s="30">
        <v>47</v>
      </c>
      <c r="K18" s="30">
        <v>51</v>
      </c>
      <c r="L18" s="11">
        <v>50</v>
      </c>
      <c r="M18" s="11">
        <v>51</v>
      </c>
      <c r="N18" s="11">
        <v>52</v>
      </c>
      <c r="O18" s="11">
        <v>48</v>
      </c>
      <c r="P18" s="11">
        <v>50</v>
      </c>
      <c r="Q18" s="11">
        <v>49</v>
      </c>
      <c r="R18" s="171">
        <v>503</v>
      </c>
      <c r="S18" s="34" t="s">
        <v>24</v>
      </c>
      <c r="T18" s="30" t="b">
        <v>0</v>
      </c>
      <c r="U18" s="30"/>
    </row>
    <row r="19" spans="1:21" ht="12.75" x14ac:dyDescent="0.2">
      <c r="A19" s="116"/>
      <c r="B19" s="11">
        <v>6</v>
      </c>
      <c r="C19" s="27">
        <v>641</v>
      </c>
      <c r="D19" s="148" t="s">
        <v>123</v>
      </c>
      <c r="E19" s="148" t="s">
        <v>124</v>
      </c>
      <c r="F19" s="148" t="s">
        <v>40</v>
      </c>
      <c r="G19" s="148" t="s">
        <v>41</v>
      </c>
      <c r="H19" s="30">
        <v>77</v>
      </c>
      <c r="I19" s="30">
        <v>73</v>
      </c>
      <c r="J19" s="30">
        <v>81</v>
      </c>
      <c r="K19" s="30">
        <v>81</v>
      </c>
      <c r="L19" s="11">
        <v>85</v>
      </c>
      <c r="M19" s="11">
        <v>86</v>
      </c>
      <c r="N19" s="11"/>
      <c r="O19" s="11"/>
      <c r="P19" s="11"/>
      <c r="Q19" s="11"/>
      <c r="R19" s="171">
        <v>483</v>
      </c>
      <c r="S19" s="34" t="s">
        <v>24</v>
      </c>
      <c r="T19" s="30" t="b">
        <v>0</v>
      </c>
      <c r="U19" s="30"/>
    </row>
    <row r="20" spans="1:21" ht="12.75" x14ac:dyDescent="0.2">
      <c r="A20" s="116"/>
      <c r="B20" s="11">
        <v>7</v>
      </c>
      <c r="C20" s="27">
        <v>439</v>
      </c>
      <c r="D20" s="148" t="s">
        <v>62</v>
      </c>
      <c r="E20" s="148" t="s">
        <v>63</v>
      </c>
      <c r="F20" s="148" t="s">
        <v>98</v>
      </c>
      <c r="G20" s="148" t="s">
        <v>120</v>
      </c>
      <c r="H20" s="30">
        <v>86</v>
      </c>
      <c r="I20" s="30">
        <v>78</v>
      </c>
      <c r="J20" s="30">
        <v>77</v>
      </c>
      <c r="K20" s="30">
        <v>76</v>
      </c>
      <c r="L20" s="11">
        <v>82</v>
      </c>
      <c r="M20" s="11">
        <v>84</v>
      </c>
      <c r="N20" s="11"/>
      <c r="O20" s="11"/>
      <c r="P20" s="11"/>
      <c r="Q20" s="11"/>
      <c r="R20" s="171">
        <v>483</v>
      </c>
      <c r="S20" s="34" t="s">
        <v>24</v>
      </c>
      <c r="T20" s="30" t="b">
        <v>0</v>
      </c>
      <c r="U20" s="30"/>
    </row>
    <row r="21" spans="1:21" ht="12.75" x14ac:dyDescent="0.2">
      <c r="A21" s="116"/>
      <c r="B21" s="11">
        <v>8</v>
      </c>
      <c r="C21" s="27">
        <v>1628</v>
      </c>
      <c r="D21" s="148" t="s">
        <v>88</v>
      </c>
      <c r="E21" s="148" t="s">
        <v>23</v>
      </c>
      <c r="F21" s="148" t="s">
        <v>25</v>
      </c>
      <c r="G21" s="148" t="s">
        <v>43</v>
      </c>
      <c r="H21" s="30">
        <v>47</v>
      </c>
      <c r="I21" s="30">
        <v>51</v>
      </c>
      <c r="J21" s="30">
        <v>49</v>
      </c>
      <c r="K21" s="120">
        <v>48</v>
      </c>
      <c r="L21" s="30">
        <v>45</v>
      </c>
      <c r="M21" s="30">
        <v>46</v>
      </c>
      <c r="N21" s="30">
        <v>51</v>
      </c>
      <c r="O21" s="30">
        <v>49</v>
      </c>
      <c r="P21" s="30">
        <v>45</v>
      </c>
      <c r="Q21" s="30">
        <v>46</v>
      </c>
      <c r="R21" s="171">
        <v>477</v>
      </c>
      <c r="S21" s="34" t="s">
        <v>24</v>
      </c>
      <c r="T21" s="30" t="b">
        <v>0</v>
      </c>
      <c r="U21" s="30"/>
    </row>
    <row r="22" spans="1:21" ht="12.75" x14ac:dyDescent="0.2">
      <c r="A22" s="116"/>
      <c r="B22" s="11">
        <v>9</v>
      </c>
      <c r="C22" s="27">
        <v>1452</v>
      </c>
      <c r="D22" s="148" t="s">
        <v>77</v>
      </c>
      <c r="E22" s="148" t="s">
        <v>78</v>
      </c>
      <c r="F22" s="148" t="s">
        <v>98</v>
      </c>
      <c r="G22" s="148" t="s">
        <v>120</v>
      </c>
      <c r="H22" s="30">
        <v>67</v>
      </c>
      <c r="I22" s="30">
        <v>79</v>
      </c>
      <c r="J22" s="30">
        <v>88</v>
      </c>
      <c r="K22" s="120">
        <v>72</v>
      </c>
      <c r="L22" s="30">
        <v>74</v>
      </c>
      <c r="M22" s="30">
        <v>84</v>
      </c>
      <c r="N22" s="30" t="s">
        <v>18</v>
      </c>
      <c r="O22" s="30" t="s">
        <v>18</v>
      </c>
      <c r="P22" s="30" t="s">
        <v>18</v>
      </c>
      <c r="Q22" s="30" t="s">
        <v>152</v>
      </c>
      <c r="R22" s="171">
        <v>464</v>
      </c>
      <c r="S22" s="34" t="s">
        <v>24</v>
      </c>
      <c r="T22" s="30" t="b">
        <v>0</v>
      </c>
      <c r="U22" s="30"/>
    </row>
    <row r="23" spans="1:21" ht="12.75" x14ac:dyDescent="0.2">
      <c r="B23" s="117" t="s">
        <v>18</v>
      </c>
      <c r="C23" s="118"/>
      <c r="D23" s="118"/>
      <c r="E23" s="119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69"/>
      <c r="S23" s="59"/>
      <c r="T23" s="118"/>
      <c r="U23" s="118"/>
    </row>
    <row r="24" spans="1:21" ht="12.75" x14ac:dyDescent="0.2">
      <c r="A24" s="116"/>
      <c r="B24" s="11">
        <v>1</v>
      </c>
      <c r="C24" s="28">
        <v>647</v>
      </c>
      <c r="D24" s="148" t="s">
        <v>134</v>
      </c>
      <c r="E24" s="148" t="s">
        <v>47</v>
      </c>
      <c r="F24" s="148" t="s">
        <v>98</v>
      </c>
      <c r="G24" s="148" t="s">
        <v>120</v>
      </c>
      <c r="H24" s="30">
        <v>88</v>
      </c>
      <c r="I24" s="30">
        <v>92</v>
      </c>
      <c r="J24" s="30">
        <v>92</v>
      </c>
      <c r="K24" s="30">
        <v>89</v>
      </c>
      <c r="L24" s="30">
        <v>90</v>
      </c>
      <c r="M24" s="30">
        <v>90</v>
      </c>
      <c r="N24" s="30"/>
      <c r="O24" s="30"/>
      <c r="P24" s="30"/>
      <c r="Q24" s="30"/>
      <c r="R24" s="171">
        <v>541</v>
      </c>
      <c r="S24" s="34" t="s">
        <v>26</v>
      </c>
      <c r="T24" s="30" t="b">
        <v>1</v>
      </c>
      <c r="U24" s="178" t="s">
        <v>22</v>
      </c>
    </row>
    <row r="25" spans="1:21" ht="12.75" x14ac:dyDescent="0.2">
      <c r="A25" s="116"/>
      <c r="B25" s="11">
        <v>2</v>
      </c>
      <c r="C25" s="28">
        <v>1964</v>
      </c>
      <c r="D25" s="148" t="s">
        <v>86</v>
      </c>
      <c r="E25" s="148" t="s">
        <v>87</v>
      </c>
      <c r="F25" s="148" t="s">
        <v>25</v>
      </c>
      <c r="G25" s="148" t="s">
        <v>122</v>
      </c>
      <c r="H25" s="30">
        <v>45</v>
      </c>
      <c r="I25" s="30">
        <v>47</v>
      </c>
      <c r="J25" s="30">
        <v>46</v>
      </c>
      <c r="K25" s="30">
        <v>48</v>
      </c>
      <c r="L25" s="30">
        <v>50</v>
      </c>
      <c r="M25" s="30">
        <v>49</v>
      </c>
      <c r="N25" s="30">
        <v>50</v>
      </c>
      <c r="O25" s="30">
        <v>49</v>
      </c>
      <c r="P25" s="30">
        <v>50</v>
      </c>
      <c r="Q25" s="30">
        <v>50</v>
      </c>
      <c r="R25" s="171">
        <v>484</v>
      </c>
      <c r="S25" s="34" t="s">
        <v>26</v>
      </c>
      <c r="T25" s="30" t="b">
        <v>0</v>
      </c>
      <c r="U25" s="30"/>
    </row>
    <row r="26" spans="1:21" ht="12.75" x14ac:dyDescent="0.2">
      <c r="A26" s="116"/>
      <c r="B26" s="11">
        <v>3</v>
      </c>
      <c r="C26" s="28">
        <v>1172</v>
      </c>
      <c r="D26" s="148" t="s">
        <v>135</v>
      </c>
      <c r="E26" s="148" t="s">
        <v>136</v>
      </c>
      <c r="F26" s="148" t="s">
        <v>29</v>
      </c>
      <c r="G26" s="148">
        <v>0</v>
      </c>
      <c r="H26" s="30">
        <v>73</v>
      </c>
      <c r="I26" s="30">
        <v>75</v>
      </c>
      <c r="J26" s="30">
        <v>82</v>
      </c>
      <c r="K26" s="30">
        <v>80</v>
      </c>
      <c r="L26" s="30">
        <v>79</v>
      </c>
      <c r="M26" s="30">
        <v>81</v>
      </c>
      <c r="N26" s="30"/>
      <c r="O26" s="30"/>
      <c r="P26" s="30"/>
      <c r="Q26" s="30"/>
      <c r="R26" s="171">
        <v>470</v>
      </c>
      <c r="S26" s="34" t="s">
        <v>26</v>
      </c>
      <c r="T26" s="30" t="b">
        <v>0</v>
      </c>
      <c r="U26" s="30"/>
    </row>
    <row r="27" spans="1:21" ht="12.75" x14ac:dyDescent="0.2">
      <c r="A27" s="116"/>
      <c r="B27" s="11">
        <v>4</v>
      </c>
      <c r="C27" s="28">
        <v>1311</v>
      </c>
      <c r="D27" s="148" t="s">
        <v>128</v>
      </c>
      <c r="E27" s="148" t="s">
        <v>26</v>
      </c>
      <c r="F27" s="148" t="s">
        <v>25</v>
      </c>
      <c r="G27" s="148" t="s">
        <v>122</v>
      </c>
      <c r="H27" s="30">
        <v>42</v>
      </c>
      <c r="I27" s="30">
        <v>43</v>
      </c>
      <c r="J27" s="30">
        <v>45</v>
      </c>
      <c r="K27" s="30">
        <v>48</v>
      </c>
      <c r="L27" s="30">
        <v>51</v>
      </c>
      <c r="M27" s="30">
        <v>49</v>
      </c>
      <c r="N27" s="30">
        <v>47</v>
      </c>
      <c r="O27" s="30">
        <v>45</v>
      </c>
      <c r="P27" s="30">
        <v>47</v>
      </c>
      <c r="Q27" s="30">
        <v>47</v>
      </c>
      <c r="R27" s="171">
        <v>464</v>
      </c>
      <c r="S27" s="34" t="s">
        <v>26</v>
      </c>
      <c r="T27" s="30" t="b">
        <v>0</v>
      </c>
      <c r="U27" s="30"/>
    </row>
    <row r="28" spans="1:21" ht="12.75" x14ac:dyDescent="0.2">
      <c r="A28" s="116"/>
      <c r="B28" s="11">
        <v>5</v>
      </c>
      <c r="C28" s="28">
        <v>1890</v>
      </c>
      <c r="D28" s="148" t="s">
        <v>129</v>
      </c>
      <c r="E28" s="148" t="s">
        <v>23</v>
      </c>
      <c r="F28" s="148" t="s">
        <v>94</v>
      </c>
      <c r="G28" s="148">
        <v>0</v>
      </c>
      <c r="H28" s="30">
        <v>74</v>
      </c>
      <c r="I28" s="30">
        <v>73</v>
      </c>
      <c r="J28" s="30">
        <v>76</v>
      </c>
      <c r="K28" s="30">
        <v>80</v>
      </c>
      <c r="L28" s="11">
        <v>79</v>
      </c>
      <c r="M28" s="11">
        <v>81</v>
      </c>
      <c r="N28" s="11"/>
      <c r="O28" s="11"/>
      <c r="P28" s="11"/>
      <c r="Q28" s="11"/>
      <c r="R28" s="171">
        <v>463</v>
      </c>
      <c r="S28" s="34" t="s">
        <v>26</v>
      </c>
      <c r="T28" s="30" t="b">
        <v>0</v>
      </c>
      <c r="U28" s="30"/>
    </row>
    <row r="29" spans="1:21" ht="12.75" x14ac:dyDescent="0.2">
      <c r="A29" s="116"/>
      <c r="B29" s="11">
        <v>6</v>
      </c>
      <c r="C29" s="28">
        <v>1291</v>
      </c>
      <c r="D29" s="148" t="s">
        <v>48</v>
      </c>
      <c r="E29" s="148" t="s">
        <v>49</v>
      </c>
      <c r="F29" s="148" t="s">
        <v>29</v>
      </c>
      <c r="G29" s="148" t="s">
        <v>29</v>
      </c>
      <c r="H29" s="30">
        <v>76</v>
      </c>
      <c r="I29" s="30">
        <v>73</v>
      </c>
      <c r="J29" s="30">
        <v>69</v>
      </c>
      <c r="K29" s="30">
        <v>74</v>
      </c>
      <c r="L29" s="11">
        <v>83</v>
      </c>
      <c r="M29" s="11">
        <v>83</v>
      </c>
      <c r="N29" s="11"/>
      <c r="O29" s="11"/>
      <c r="P29" s="11"/>
      <c r="Q29" s="11"/>
      <c r="R29" s="171">
        <v>458</v>
      </c>
      <c r="S29" s="34" t="s">
        <v>26</v>
      </c>
      <c r="T29" s="30" t="b">
        <v>0</v>
      </c>
      <c r="U29" s="30"/>
    </row>
    <row r="30" spans="1:21" ht="15.75" thickBot="1" x14ac:dyDescent="0.3">
      <c r="B30" s="121"/>
      <c r="C30" s="110"/>
      <c r="F30" s="122"/>
      <c r="R30" s="121"/>
      <c r="T30" s="121"/>
      <c r="U30" s="121"/>
    </row>
    <row r="31" spans="1:21" x14ac:dyDescent="0.25">
      <c r="D31" s="200" t="s">
        <v>30</v>
      </c>
      <c r="E31" s="200"/>
      <c r="F31" s="201" t="s">
        <v>79</v>
      </c>
      <c r="G31" s="201"/>
      <c r="R31" s="123" t="s">
        <v>18</v>
      </c>
      <c r="T31" s="76" t="s">
        <v>18</v>
      </c>
      <c r="U31" s="121"/>
    </row>
    <row r="32" spans="1:21" x14ac:dyDescent="0.25">
      <c r="D32" s="202" t="s">
        <v>32</v>
      </c>
      <c r="E32" s="202"/>
      <c r="F32" s="197" t="s">
        <v>90</v>
      </c>
      <c r="G32" s="197"/>
      <c r="R32" s="121"/>
      <c r="T32" s="121"/>
      <c r="U32" s="121"/>
    </row>
    <row r="33" spans="4:7" x14ac:dyDescent="0.25">
      <c r="D33" s="196" t="s">
        <v>34</v>
      </c>
      <c r="E33" s="196"/>
      <c r="F33" s="197" t="s">
        <v>33</v>
      </c>
      <c r="G33" s="197"/>
    </row>
    <row r="34" spans="4:7" x14ac:dyDescent="0.25">
      <c r="D34" s="198" t="s">
        <v>36</v>
      </c>
      <c r="E34" s="198"/>
      <c r="F34" s="199" t="s">
        <v>35</v>
      </c>
      <c r="G34" s="199"/>
    </row>
    <row r="36" spans="4:7" x14ac:dyDescent="0.25">
      <c r="G36" s="124"/>
    </row>
  </sheetData>
  <sheetProtection selectLockedCells="1" selectUnlockedCells="1"/>
  <sortState xmlns:xlrd2="http://schemas.microsoft.com/office/spreadsheetml/2017/richdata2" ref="C28:R32">
    <sortCondition descending="1" ref="R27:R32"/>
  </sortState>
  <mergeCells count="10">
    <mergeCell ref="C1:V1"/>
    <mergeCell ref="C2:T2"/>
    <mergeCell ref="D33:E33"/>
    <mergeCell ref="F33:G33"/>
    <mergeCell ref="D34:E34"/>
    <mergeCell ref="F34:G34"/>
    <mergeCell ref="D31:E31"/>
    <mergeCell ref="F31:G31"/>
    <mergeCell ref="D32:E32"/>
    <mergeCell ref="F32:G32"/>
  </mergeCells>
  <printOptions horizontalCentered="1"/>
  <pageMargins left="0.74791666666666667" right="0.74791666666666667" top="0.98402777777777772" bottom="0.98402777777777772" header="0.51180555555555551" footer="0.51180555555555551"/>
  <pageSetup paperSize="9" firstPageNumber="0" fitToHeight="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20"/>
  <sheetViews>
    <sheetView workbookViewId="0">
      <selection activeCell="C11" sqref="C11:G14"/>
    </sheetView>
  </sheetViews>
  <sheetFormatPr defaultColWidth="9" defaultRowHeight="12.75" x14ac:dyDescent="0.2"/>
  <cols>
    <col min="1" max="1" width="9" style="109"/>
    <col min="2" max="2" width="6.5703125" style="109" customWidth="1"/>
    <col min="3" max="3" width="5.28515625" style="109" customWidth="1"/>
    <col min="4" max="4" width="15.5703125" style="109" customWidth="1"/>
    <col min="5" max="6" width="5.5703125" style="109" customWidth="1"/>
    <col min="7" max="7" width="10.5703125" style="109" customWidth="1"/>
    <col min="8" max="17" width="5.5703125" style="109" customWidth="1"/>
    <col min="18" max="18" width="6.28515625" style="109" customWidth="1"/>
    <col min="19" max="19" width="4.28515625" style="109" customWidth="1"/>
    <col min="20" max="20" width="7.7109375" style="109" customWidth="1"/>
    <col min="21" max="21" width="5.5703125" style="109" customWidth="1"/>
    <col min="22" max="16384" width="9" style="109"/>
  </cols>
  <sheetData>
    <row r="1" spans="1:22" s="1" customFormat="1" ht="18" x14ac:dyDescent="0.25">
      <c r="B1" s="51"/>
      <c r="C1" s="180" t="str">
        <f>+'Free pistol'!C1:R1</f>
        <v>WESTERN CAPE PISTOL FEDERATION  - CHAMPIONSHIP OCT 2023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</row>
    <row r="2" spans="1:22" ht="16.5" thickBot="1" x14ac:dyDescent="0.3">
      <c r="C2" s="193" t="s">
        <v>91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5"/>
      <c r="O2" s="194"/>
      <c r="P2" s="195"/>
      <c r="Q2" s="194"/>
      <c r="R2" s="194"/>
      <c r="S2" s="194"/>
      <c r="T2" s="194"/>
      <c r="U2" s="194"/>
    </row>
    <row r="3" spans="1:22" s="125" customFormat="1" ht="27" customHeight="1" thickBot="1" x14ac:dyDescent="0.25">
      <c r="B3" s="126" t="s">
        <v>81</v>
      </c>
      <c r="C3" s="126" t="s">
        <v>2</v>
      </c>
      <c r="D3" s="126" t="s">
        <v>82</v>
      </c>
      <c r="E3" s="127" t="s">
        <v>83</v>
      </c>
      <c r="F3" s="127" t="s">
        <v>5</v>
      </c>
      <c r="G3" s="127" t="s">
        <v>6</v>
      </c>
      <c r="H3" s="127" t="s">
        <v>7</v>
      </c>
      <c r="I3" s="128" t="s">
        <v>8</v>
      </c>
      <c r="J3" s="127" t="s">
        <v>9</v>
      </c>
      <c r="K3" s="127" t="s">
        <v>10</v>
      </c>
      <c r="L3" s="127" t="s">
        <v>11</v>
      </c>
      <c r="M3" s="128" t="s">
        <v>12</v>
      </c>
      <c r="N3" s="174" t="s">
        <v>140</v>
      </c>
      <c r="O3" s="128" t="s">
        <v>141</v>
      </c>
      <c r="P3" s="174" t="s">
        <v>142</v>
      </c>
      <c r="Q3" s="128" t="s">
        <v>143</v>
      </c>
      <c r="R3" s="127" t="s">
        <v>13</v>
      </c>
      <c r="S3" s="127" t="s">
        <v>14</v>
      </c>
      <c r="T3" s="127" t="s">
        <v>15</v>
      </c>
      <c r="U3" s="129" t="s">
        <v>16</v>
      </c>
      <c r="V3" s="130"/>
    </row>
    <row r="4" spans="1:22" x14ac:dyDescent="0.2">
      <c r="A4" s="116"/>
      <c r="B4" s="11">
        <v>1</v>
      </c>
      <c r="C4" s="27">
        <v>1476</v>
      </c>
      <c r="D4" s="148" t="s">
        <v>149</v>
      </c>
      <c r="E4" s="148" t="s">
        <v>105</v>
      </c>
      <c r="F4" s="148" t="s">
        <v>29</v>
      </c>
      <c r="G4" s="148">
        <v>0</v>
      </c>
      <c r="H4" s="30">
        <v>87</v>
      </c>
      <c r="I4" s="30">
        <v>92</v>
      </c>
      <c r="J4" s="30">
        <v>91</v>
      </c>
      <c r="K4" s="30">
        <v>95</v>
      </c>
      <c r="L4" s="11">
        <v>92</v>
      </c>
      <c r="M4" s="11">
        <v>93</v>
      </c>
      <c r="N4" s="11"/>
      <c r="O4" s="11"/>
      <c r="P4" s="11"/>
      <c r="Q4" s="11"/>
      <c r="R4" s="168">
        <v>550</v>
      </c>
      <c r="S4" s="11" t="s">
        <v>17</v>
      </c>
      <c r="T4" s="11"/>
      <c r="U4" s="11"/>
      <c r="V4" s="122"/>
    </row>
    <row r="5" spans="1:22" ht="15" customHeight="1" x14ac:dyDescent="0.2">
      <c r="A5" s="116"/>
      <c r="B5" s="11">
        <v>2</v>
      </c>
      <c r="C5" s="27">
        <v>1809</v>
      </c>
      <c r="D5" s="148" t="s">
        <v>19</v>
      </c>
      <c r="E5" s="148" t="s">
        <v>20</v>
      </c>
      <c r="F5" s="148" t="s">
        <v>21</v>
      </c>
      <c r="G5" s="148" t="s">
        <v>21</v>
      </c>
      <c r="H5" s="11">
        <v>91</v>
      </c>
      <c r="I5" s="11">
        <v>95</v>
      </c>
      <c r="J5" s="11">
        <v>85</v>
      </c>
      <c r="K5" s="11">
        <v>87</v>
      </c>
      <c r="L5" s="11">
        <v>90</v>
      </c>
      <c r="M5" s="11">
        <v>81</v>
      </c>
      <c r="N5" s="11"/>
      <c r="O5" s="11"/>
      <c r="P5" s="11"/>
      <c r="Q5" s="11"/>
      <c r="R5" s="168">
        <v>529</v>
      </c>
      <c r="S5" s="15" t="s">
        <v>17</v>
      </c>
      <c r="T5" s="11"/>
      <c r="U5" s="11"/>
      <c r="V5" s="122"/>
    </row>
    <row r="6" spans="1:22" ht="15" customHeight="1" x14ac:dyDescent="0.2">
      <c r="B6" s="117" t="s">
        <v>18</v>
      </c>
      <c r="C6" s="118"/>
      <c r="D6" s="118"/>
      <c r="E6" s="119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69"/>
      <c r="S6" s="117"/>
      <c r="T6" s="117"/>
      <c r="U6" s="117"/>
      <c r="V6" s="122"/>
    </row>
    <row r="7" spans="1:22" ht="15" customHeight="1" x14ac:dyDescent="0.2">
      <c r="A7" s="116"/>
      <c r="B7" s="11">
        <v>1</v>
      </c>
      <c r="C7" s="29"/>
      <c r="D7" s="148"/>
      <c r="E7" s="148"/>
      <c r="F7" s="148"/>
      <c r="G7" s="148"/>
      <c r="H7" s="30"/>
      <c r="I7" s="30"/>
      <c r="J7" s="30"/>
      <c r="K7" s="30"/>
      <c r="L7" s="30"/>
      <c r="M7" s="30"/>
      <c r="N7" s="30"/>
      <c r="O7" s="30"/>
      <c r="P7" s="30"/>
      <c r="Q7" s="30"/>
      <c r="R7" s="171">
        <v>0</v>
      </c>
      <c r="S7" s="34" t="s">
        <v>22</v>
      </c>
      <c r="T7" s="30" t="b">
        <v>0</v>
      </c>
      <c r="U7" s="30"/>
      <c r="V7" s="122"/>
    </row>
    <row r="8" spans="1:22" x14ac:dyDescent="0.2">
      <c r="A8" s="116"/>
      <c r="B8" s="11">
        <v>2</v>
      </c>
      <c r="C8" s="27"/>
      <c r="D8" s="148"/>
      <c r="E8" s="148"/>
      <c r="F8" s="148"/>
      <c r="G8" s="148"/>
      <c r="H8" s="30"/>
      <c r="I8" s="30"/>
      <c r="J8" s="30"/>
      <c r="K8" s="30"/>
      <c r="L8" s="30"/>
      <c r="M8" s="30"/>
      <c r="N8" s="30"/>
      <c r="O8" s="30"/>
      <c r="P8" s="30"/>
      <c r="Q8" s="30"/>
      <c r="R8" s="170">
        <v>0</v>
      </c>
      <c r="S8" s="34" t="s">
        <v>22</v>
      </c>
      <c r="T8" s="30" t="b">
        <v>0</v>
      </c>
      <c r="U8" s="30"/>
      <c r="V8" s="122"/>
    </row>
    <row r="9" spans="1:22" x14ac:dyDescent="0.2">
      <c r="B9" s="117" t="s">
        <v>18</v>
      </c>
      <c r="C9" s="119"/>
      <c r="D9" s="118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72"/>
      <c r="S9" s="119"/>
      <c r="T9" s="119"/>
      <c r="U9" s="119"/>
    </row>
    <row r="10" spans="1:22" x14ac:dyDescent="0.2">
      <c r="A10" s="116"/>
      <c r="B10" s="11">
        <v>1</v>
      </c>
      <c r="C10" s="32">
        <v>1143</v>
      </c>
      <c r="D10" s="148" t="s">
        <v>101</v>
      </c>
      <c r="E10" s="148" t="s">
        <v>102</v>
      </c>
      <c r="F10" s="148" t="s">
        <v>21</v>
      </c>
      <c r="G10" s="148" t="s">
        <v>18</v>
      </c>
      <c r="H10" s="30">
        <v>72</v>
      </c>
      <c r="I10" s="30">
        <v>71</v>
      </c>
      <c r="J10" s="30">
        <v>71</v>
      </c>
      <c r="K10" s="30">
        <v>75</v>
      </c>
      <c r="L10" s="30">
        <v>85</v>
      </c>
      <c r="M10" s="30">
        <v>86</v>
      </c>
      <c r="N10" s="30"/>
      <c r="O10" s="30"/>
      <c r="P10" s="30"/>
      <c r="Q10" s="30"/>
      <c r="R10" s="170">
        <v>460</v>
      </c>
      <c r="S10" s="34" t="s">
        <v>24</v>
      </c>
      <c r="T10" s="30" t="b">
        <v>0</v>
      </c>
      <c r="U10" s="30"/>
    </row>
    <row r="11" spans="1:22" x14ac:dyDescent="0.2">
      <c r="A11" s="116"/>
      <c r="B11" s="11">
        <v>2</v>
      </c>
      <c r="C11" s="27"/>
      <c r="D11" s="148"/>
      <c r="E11" s="148"/>
      <c r="F11" s="148"/>
      <c r="G11" s="148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171">
        <v>0</v>
      </c>
      <c r="S11" s="34" t="s">
        <v>24</v>
      </c>
      <c r="T11" s="30" t="b">
        <v>0</v>
      </c>
      <c r="U11" s="30"/>
    </row>
    <row r="12" spans="1:22" x14ac:dyDescent="0.2">
      <c r="B12" s="117" t="s">
        <v>18</v>
      </c>
      <c r="C12" s="118"/>
      <c r="D12" s="118"/>
      <c r="E12" s="119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69"/>
      <c r="S12" s="59"/>
      <c r="T12" s="118"/>
      <c r="U12" s="118"/>
    </row>
    <row r="13" spans="1:22" x14ac:dyDescent="0.2">
      <c r="A13" s="116"/>
      <c r="B13" s="11">
        <v>1</v>
      </c>
      <c r="C13" s="28"/>
      <c r="D13" s="148"/>
      <c r="E13" s="148"/>
      <c r="F13" s="148"/>
      <c r="G13" s="148"/>
      <c r="H13" s="30" t="s">
        <v>18</v>
      </c>
      <c r="I13" s="30"/>
      <c r="J13" s="30"/>
      <c r="K13" s="30"/>
      <c r="L13" s="30"/>
      <c r="M13" s="30"/>
      <c r="N13" s="30"/>
      <c r="O13" s="30"/>
      <c r="P13" s="30"/>
      <c r="Q13" s="30"/>
      <c r="R13" s="171">
        <v>0</v>
      </c>
      <c r="S13" s="34" t="s">
        <v>26</v>
      </c>
      <c r="T13" s="30" t="b">
        <v>0</v>
      </c>
      <c r="U13" s="30"/>
    </row>
    <row r="14" spans="1:22" x14ac:dyDescent="0.2">
      <c r="A14" s="116"/>
      <c r="B14" s="11">
        <v>2</v>
      </c>
      <c r="C14" s="28"/>
      <c r="D14" s="148"/>
      <c r="E14" s="148"/>
      <c r="F14" s="148"/>
      <c r="G14" s="148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171">
        <v>0</v>
      </c>
      <c r="S14" s="34" t="s">
        <v>26</v>
      </c>
      <c r="T14" s="30" t="b">
        <v>0</v>
      </c>
      <c r="U14" s="30"/>
    </row>
    <row r="15" spans="1:22" ht="13.5" thickBot="1" x14ac:dyDescent="0.25">
      <c r="C15" s="110"/>
      <c r="E15" s="110"/>
      <c r="F15" s="122"/>
    </row>
    <row r="16" spans="1:22" x14ac:dyDescent="0.2">
      <c r="D16" s="200" t="s">
        <v>30</v>
      </c>
      <c r="E16" s="200"/>
      <c r="F16" s="201" t="s">
        <v>79</v>
      </c>
      <c r="G16" s="201"/>
    </row>
    <row r="17" spans="4:7" x14ac:dyDescent="0.2">
      <c r="D17" s="202" t="s">
        <v>32</v>
      </c>
      <c r="E17" s="202"/>
      <c r="F17" s="197" t="s">
        <v>90</v>
      </c>
      <c r="G17" s="197"/>
    </row>
    <row r="18" spans="4:7" x14ac:dyDescent="0.2">
      <c r="D18" s="196" t="s">
        <v>34</v>
      </c>
      <c r="E18" s="196"/>
      <c r="F18" s="197" t="s">
        <v>33</v>
      </c>
      <c r="G18" s="197"/>
    </row>
    <row r="19" spans="4:7" ht="13.5" thickBot="1" x14ac:dyDescent="0.25">
      <c r="D19" s="198" t="s">
        <v>36</v>
      </c>
      <c r="E19" s="198"/>
      <c r="F19" s="199" t="s">
        <v>35</v>
      </c>
      <c r="G19" s="199"/>
    </row>
    <row r="20" spans="4:7" x14ac:dyDescent="0.2">
      <c r="E20" s="110"/>
    </row>
  </sheetData>
  <sheetProtection selectLockedCells="1" selectUnlockedCells="1"/>
  <sortState xmlns:xlrd2="http://schemas.microsoft.com/office/spreadsheetml/2017/richdata2" ref="C4:R5">
    <sortCondition descending="1" ref="R4:R5"/>
  </sortState>
  <mergeCells count="10">
    <mergeCell ref="D18:E18"/>
    <mergeCell ref="F18:G18"/>
    <mergeCell ref="D19:E19"/>
    <mergeCell ref="F19:G19"/>
    <mergeCell ref="C1:V1"/>
    <mergeCell ref="C2:U2"/>
    <mergeCell ref="D16:E16"/>
    <mergeCell ref="F16:G16"/>
    <mergeCell ref="D17:E17"/>
    <mergeCell ref="F17:G17"/>
  </mergeCells>
  <printOptions horizontalCentered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24"/>
  <sheetViews>
    <sheetView zoomScaleNormal="100" workbookViewId="0">
      <selection activeCell="D7" sqref="D7:G12"/>
    </sheetView>
  </sheetViews>
  <sheetFormatPr defaultColWidth="9" defaultRowHeight="12.75" x14ac:dyDescent="0.2"/>
  <cols>
    <col min="1" max="1" width="9" style="109"/>
    <col min="2" max="2" width="6.5703125" style="109" customWidth="1"/>
    <col min="3" max="3" width="5.28515625" style="109" customWidth="1"/>
    <col min="4" max="4" width="15.5703125" style="109" customWidth="1"/>
    <col min="5" max="5" width="4.42578125" style="109" customWidth="1"/>
    <col min="6" max="6" width="5.5703125" style="109" customWidth="1"/>
    <col min="7" max="7" width="10.5703125" style="109" customWidth="1"/>
    <col min="8" max="17" width="4.5703125" style="109" customWidth="1"/>
    <col min="18" max="18" width="5.7109375" style="109" customWidth="1"/>
    <col min="19" max="19" width="3.5703125" style="109" customWidth="1"/>
    <col min="20" max="20" width="7.7109375" style="109" customWidth="1"/>
    <col min="21" max="21" width="5.5703125" style="109" customWidth="1"/>
    <col min="22" max="16384" width="9" style="109"/>
  </cols>
  <sheetData>
    <row r="1" spans="1:22" s="1" customFormat="1" ht="18" x14ac:dyDescent="0.25">
      <c r="B1" s="51"/>
      <c r="C1" s="180" t="str">
        <f>+'Free pistol'!C1:R1</f>
        <v>WESTERN CAPE PISTOL FEDERATION  - CHAMPIONSHIP OCT 2023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</row>
    <row r="2" spans="1:22" ht="16.5" thickBot="1" x14ac:dyDescent="0.3">
      <c r="C2" s="193" t="s">
        <v>92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5"/>
      <c r="O2" s="194"/>
      <c r="P2" s="195"/>
      <c r="Q2" s="194"/>
      <c r="R2" s="194"/>
      <c r="S2" s="194"/>
      <c r="T2" s="194"/>
      <c r="U2" s="194"/>
    </row>
    <row r="3" spans="1:22" s="125" customFormat="1" ht="27" customHeight="1" thickBot="1" x14ac:dyDescent="0.25">
      <c r="B3" s="126" t="s">
        <v>81</v>
      </c>
      <c r="C3" s="126" t="s">
        <v>2</v>
      </c>
      <c r="D3" s="126" t="s">
        <v>82</v>
      </c>
      <c r="E3" s="127" t="s">
        <v>83</v>
      </c>
      <c r="F3" s="127" t="s">
        <v>5</v>
      </c>
      <c r="G3" s="127" t="s">
        <v>6</v>
      </c>
      <c r="H3" s="127" t="s">
        <v>7</v>
      </c>
      <c r="I3" s="128" t="s">
        <v>8</v>
      </c>
      <c r="J3" s="127" t="s">
        <v>9</v>
      </c>
      <c r="K3" s="127" t="s">
        <v>10</v>
      </c>
      <c r="L3" s="127" t="s">
        <v>11</v>
      </c>
      <c r="M3" s="128" t="s">
        <v>12</v>
      </c>
      <c r="N3" s="174" t="s">
        <v>140</v>
      </c>
      <c r="O3" s="128" t="s">
        <v>141</v>
      </c>
      <c r="P3" s="174" t="s">
        <v>142</v>
      </c>
      <c r="Q3" s="128" t="s">
        <v>143</v>
      </c>
      <c r="R3" s="127" t="s">
        <v>13</v>
      </c>
      <c r="S3" s="7" t="s">
        <v>14</v>
      </c>
      <c r="T3" s="127" t="s">
        <v>15</v>
      </c>
      <c r="U3" s="129" t="s">
        <v>16</v>
      </c>
      <c r="V3" s="130"/>
    </row>
    <row r="4" spans="1:22" ht="15.75" x14ac:dyDescent="0.25">
      <c r="A4" s="116"/>
      <c r="B4" s="132">
        <v>1</v>
      </c>
      <c r="C4" s="141">
        <v>2521</v>
      </c>
      <c r="D4" s="148" t="s">
        <v>101</v>
      </c>
      <c r="E4" s="148" t="s">
        <v>96</v>
      </c>
      <c r="F4" s="148" t="s">
        <v>21</v>
      </c>
      <c r="G4" s="148" t="s">
        <v>18</v>
      </c>
      <c r="H4" s="73">
        <v>90</v>
      </c>
      <c r="I4" s="73">
        <v>75</v>
      </c>
      <c r="J4" s="73">
        <v>85</v>
      </c>
      <c r="K4" s="73">
        <v>79</v>
      </c>
      <c r="L4" s="132">
        <v>88</v>
      </c>
      <c r="M4" s="132">
        <v>87</v>
      </c>
      <c r="N4" s="132"/>
      <c r="O4" s="132"/>
      <c r="P4" s="132"/>
      <c r="Q4" s="134"/>
      <c r="R4" s="131">
        <v>504</v>
      </c>
      <c r="S4" s="133"/>
      <c r="T4" s="96" t="s">
        <v>18</v>
      </c>
      <c r="U4" s="96"/>
      <c r="V4" s="122"/>
    </row>
    <row r="5" spans="1:22" ht="15.75" x14ac:dyDescent="0.2">
      <c r="A5" s="116"/>
      <c r="B5" s="134">
        <v>2</v>
      </c>
      <c r="C5" s="177">
        <v>2520</v>
      </c>
      <c r="D5" s="148" t="s">
        <v>19</v>
      </c>
      <c r="E5" s="148" t="s">
        <v>87</v>
      </c>
      <c r="F5" s="148" t="s">
        <v>21</v>
      </c>
      <c r="G5" s="148" t="s">
        <v>21</v>
      </c>
      <c r="H5" s="73">
        <v>71</v>
      </c>
      <c r="I5" s="73">
        <v>72</v>
      </c>
      <c r="J5" s="73">
        <v>73</v>
      </c>
      <c r="K5" s="73">
        <v>77</v>
      </c>
      <c r="L5" s="73">
        <v>75</v>
      </c>
      <c r="M5" s="73">
        <v>81</v>
      </c>
      <c r="N5" s="73"/>
      <c r="O5" s="73"/>
      <c r="P5" s="73"/>
      <c r="Q5" s="73"/>
      <c r="R5" s="131">
        <v>449</v>
      </c>
      <c r="S5" s="133"/>
      <c r="T5" s="96" t="s">
        <v>18</v>
      </c>
      <c r="U5" s="96"/>
      <c r="V5" s="122"/>
    </row>
    <row r="6" spans="1:22" ht="15" customHeight="1" x14ac:dyDescent="0.2">
      <c r="A6" s="116"/>
      <c r="B6" s="134">
        <v>3</v>
      </c>
      <c r="C6" s="177">
        <v>1984</v>
      </c>
      <c r="D6" s="148" t="s">
        <v>146</v>
      </c>
      <c r="E6" s="148" t="s">
        <v>24</v>
      </c>
      <c r="F6" s="148" t="s">
        <v>40</v>
      </c>
      <c r="G6" s="148">
        <v>0</v>
      </c>
      <c r="H6" s="73">
        <v>69</v>
      </c>
      <c r="I6" s="73">
        <v>54</v>
      </c>
      <c r="J6" s="73">
        <v>52</v>
      </c>
      <c r="K6" s="73">
        <v>62</v>
      </c>
      <c r="L6" s="96">
        <v>53</v>
      </c>
      <c r="M6" s="96">
        <v>62</v>
      </c>
      <c r="N6" s="96"/>
      <c r="O6" s="96"/>
      <c r="P6" s="96"/>
      <c r="Q6" s="96"/>
      <c r="R6" s="131">
        <v>352</v>
      </c>
      <c r="S6" s="135"/>
      <c r="T6" s="73"/>
      <c r="U6" s="134"/>
      <c r="V6" s="122"/>
    </row>
    <row r="7" spans="1:22" ht="15" customHeight="1" x14ac:dyDescent="0.2">
      <c r="A7" s="116"/>
      <c r="B7" s="134">
        <v>4</v>
      </c>
      <c r="C7" s="73"/>
      <c r="D7" s="148"/>
      <c r="E7" s="148"/>
      <c r="F7" s="148"/>
      <c r="G7" s="148"/>
      <c r="H7" s="73"/>
      <c r="I7" s="73"/>
      <c r="J7" s="73"/>
      <c r="K7" s="73"/>
      <c r="L7" s="134"/>
      <c r="M7" s="134"/>
      <c r="N7" s="134"/>
      <c r="O7" s="134"/>
      <c r="P7" s="134"/>
      <c r="Q7" s="134"/>
      <c r="R7" s="131">
        <v>0</v>
      </c>
      <c r="S7" s="135"/>
      <c r="T7" s="73"/>
      <c r="U7" s="134"/>
      <c r="V7" s="122"/>
    </row>
    <row r="8" spans="1:22" ht="15" hidden="1" customHeight="1" x14ac:dyDescent="0.2">
      <c r="B8" s="73">
        <v>4</v>
      </c>
      <c r="C8" s="73"/>
      <c r="D8" s="148"/>
      <c r="E8" s="148"/>
      <c r="F8" s="148"/>
      <c r="G8" s="148"/>
      <c r="H8" s="73"/>
      <c r="I8" s="73"/>
      <c r="J8" s="73"/>
      <c r="K8" s="73"/>
      <c r="L8" s="73"/>
      <c r="M8" s="73"/>
      <c r="N8" s="73"/>
      <c r="O8" s="73"/>
      <c r="P8" s="73"/>
      <c r="Q8" s="73"/>
      <c r="R8" s="138">
        <v>0</v>
      </c>
      <c r="S8" s="135"/>
      <c r="T8" s="73"/>
      <c r="U8" s="134"/>
      <c r="V8" s="122"/>
    </row>
    <row r="9" spans="1:22" ht="15" hidden="1" customHeight="1" x14ac:dyDescent="0.2">
      <c r="B9" s="73">
        <v>5</v>
      </c>
      <c r="C9" s="73"/>
      <c r="D9" s="148"/>
      <c r="E9" s="148"/>
      <c r="F9" s="148"/>
      <c r="G9" s="148"/>
      <c r="H9" s="73"/>
      <c r="I9" s="73"/>
      <c r="J9" s="73"/>
      <c r="K9" s="73"/>
      <c r="L9" s="73"/>
      <c r="M9" s="73"/>
      <c r="N9" s="73"/>
      <c r="O9" s="73"/>
      <c r="P9" s="73"/>
      <c r="Q9" s="73"/>
      <c r="R9" s="138">
        <v>0</v>
      </c>
      <c r="S9" s="135"/>
      <c r="T9" s="73"/>
      <c r="U9" s="134"/>
      <c r="V9" s="122"/>
    </row>
    <row r="10" spans="1:22" ht="15" customHeight="1" x14ac:dyDescent="0.2">
      <c r="A10" s="116"/>
      <c r="B10" s="134">
        <v>5</v>
      </c>
      <c r="C10" s="140"/>
      <c r="D10" s="148"/>
      <c r="E10" s="148"/>
      <c r="F10" s="148"/>
      <c r="G10" s="148"/>
      <c r="H10" s="73"/>
      <c r="I10" s="73"/>
      <c r="J10" s="73"/>
      <c r="K10" s="73"/>
      <c r="L10" s="134"/>
      <c r="M10" s="134"/>
      <c r="N10" s="134"/>
      <c r="O10" s="134"/>
      <c r="P10" s="134"/>
      <c r="Q10" s="73"/>
      <c r="R10" s="131">
        <v>0</v>
      </c>
      <c r="S10" s="135"/>
      <c r="T10" s="73"/>
      <c r="U10" s="134"/>
      <c r="V10" s="122"/>
    </row>
    <row r="11" spans="1:22" ht="15" customHeight="1" x14ac:dyDescent="0.2">
      <c r="A11" s="116"/>
      <c r="B11" s="134">
        <v>6</v>
      </c>
      <c r="C11" s="73"/>
      <c r="D11" s="148"/>
      <c r="E11" s="148"/>
      <c r="F11" s="148"/>
      <c r="G11" s="148"/>
      <c r="H11" s="73"/>
      <c r="I11" s="73"/>
      <c r="J11" s="73"/>
      <c r="K11" s="73"/>
      <c r="L11" s="134"/>
      <c r="M11" s="134"/>
      <c r="N11" s="134"/>
      <c r="O11" s="134"/>
      <c r="P11" s="134"/>
      <c r="Q11" s="134"/>
      <c r="R11" s="131">
        <v>0</v>
      </c>
      <c r="S11" s="135"/>
      <c r="T11" s="73"/>
      <c r="U11" s="134"/>
      <c r="V11" s="122"/>
    </row>
    <row r="12" spans="1:22" ht="15" customHeight="1" x14ac:dyDescent="0.25">
      <c r="A12" s="116"/>
      <c r="B12" s="134">
        <v>7</v>
      </c>
      <c r="C12" s="73"/>
      <c r="D12" s="148"/>
      <c r="E12" s="148"/>
      <c r="F12" s="148"/>
      <c r="G12" s="148"/>
      <c r="H12" s="73"/>
      <c r="I12" s="73"/>
      <c r="J12" s="73"/>
      <c r="K12" s="73"/>
      <c r="L12" s="134"/>
      <c r="M12" s="134"/>
      <c r="N12" s="134"/>
      <c r="O12" s="134"/>
      <c r="P12" s="134"/>
      <c r="Q12" s="134"/>
      <c r="R12" s="131">
        <v>0</v>
      </c>
      <c r="S12" s="135"/>
      <c r="T12" s="73"/>
      <c r="U12" s="142"/>
      <c r="V12" s="122"/>
    </row>
    <row r="13" spans="1:22" ht="15" customHeight="1" x14ac:dyDescent="0.2">
      <c r="A13" s="116"/>
      <c r="B13" s="134">
        <v>8</v>
      </c>
      <c r="C13" s="73"/>
      <c r="D13" s="74"/>
      <c r="E13" s="73"/>
      <c r="F13" s="73"/>
      <c r="G13" s="73"/>
      <c r="H13" s="73"/>
      <c r="I13" s="73"/>
      <c r="J13" s="73"/>
      <c r="K13" s="73"/>
      <c r="L13" s="134"/>
      <c r="M13" s="134"/>
      <c r="N13" s="134"/>
      <c r="O13" s="134"/>
      <c r="P13" s="134"/>
      <c r="Q13" s="134"/>
      <c r="R13" s="131">
        <v>0</v>
      </c>
      <c r="S13" s="135"/>
      <c r="T13" s="73"/>
      <c r="U13" s="143"/>
      <c r="V13" s="122"/>
    </row>
    <row r="14" spans="1:22" x14ac:dyDescent="0.2">
      <c r="B14" s="136"/>
      <c r="C14" s="75"/>
      <c r="D14" s="76"/>
      <c r="E14" s="75"/>
      <c r="F14" s="75"/>
      <c r="G14" s="75"/>
      <c r="H14" s="75"/>
      <c r="I14" s="75"/>
      <c r="J14" s="75" t="s">
        <v>18</v>
      </c>
      <c r="K14" s="75"/>
      <c r="L14" s="75"/>
      <c r="M14" s="75"/>
      <c r="N14" s="75"/>
      <c r="O14" s="75"/>
      <c r="P14" s="75"/>
      <c r="Q14" s="75"/>
      <c r="R14" s="139"/>
      <c r="S14" s="75"/>
      <c r="T14" s="75"/>
      <c r="U14" s="76"/>
      <c r="V14" s="122"/>
    </row>
    <row r="15" spans="1:22" x14ac:dyDescent="0.2">
      <c r="S15" s="137"/>
    </row>
    <row r="16" spans="1:22" x14ac:dyDescent="0.2">
      <c r="S16" s="137"/>
    </row>
    <row r="17" spans="19:19" x14ac:dyDescent="0.2">
      <c r="S17" s="137"/>
    </row>
    <row r="18" spans="19:19" x14ac:dyDescent="0.2">
      <c r="S18" s="137"/>
    </row>
    <row r="19" spans="19:19" x14ac:dyDescent="0.2">
      <c r="S19" s="137"/>
    </row>
    <row r="20" spans="19:19" x14ac:dyDescent="0.2">
      <c r="S20" s="137"/>
    </row>
    <row r="21" spans="19:19" x14ac:dyDescent="0.2">
      <c r="S21" s="137"/>
    </row>
    <row r="22" spans="19:19" x14ac:dyDescent="0.2">
      <c r="S22" s="137"/>
    </row>
    <row r="23" spans="19:19" x14ac:dyDescent="0.2">
      <c r="S23" s="137"/>
    </row>
    <row r="24" spans="19:19" x14ac:dyDescent="0.2">
      <c r="S24" s="137"/>
    </row>
  </sheetData>
  <sheetProtection selectLockedCells="1" selectUnlockedCells="1"/>
  <sortState xmlns:xlrd2="http://schemas.microsoft.com/office/spreadsheetml/2017/richdata2" ref="C4:R6">
    <sortCondition descending="1" ref="R4:R6"/>
  </sortState>
  <mergeCells count="2">
    <mergeCell ref="C1:V1"/>
    <mergeCell ref="C2:U2"/>
  </mergeCells>
  <printOptions horizontalCentered="1"/>
  <pageMargins left="0.74791666666666667" right="0.74791666666666667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11"/>
  <sheetViews>
    <sheetView zoomScaleNormal="100" workbookViewId="0">
      <selection activeCell="D6" sqref="D6"/>
    </sheetView>
  </sheetViews>
  <sheetFormatPr defaultRowHeight="15" x14ac:dyDescent="0.25"/>
  <cols>
    <col min="2" max="3" width="5.5703125" customWidth="1"/>
    <col min="4" max="4" width="15.5703125" customWidth="1"/>
    <col min="5" max="6" width="5.5703125" customWidth="1"/>
    <col min="7" max="7" width="10.5703125" customWidth="1"/>
    <col min="8" max="18" width="5.5703125" customWidth="1"/>
  </cols>
  <sheetData>
    <row r="1" spans="1:24" s="1" customFormat="1" ht="18" x14ac:dyDescent="0.25">
      <c r="B1" s="51"/>
      <c r="C1" s="180" t="str">
        <f>+'Free pistol'!C1:R1</f>
        <v>WESTERN CAPE PISTOL FEDERATION  - CHAMPIONSHIP OCT 2023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</row>
    <row r="2" spans="1:24" ht="16.5" thickBot="1" x14ac:dyDescent="0.3">
      <c r="C2" s="193" t="s">
        <v>95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5"/>
      <c r="O2" s="194"/>
      <c r="P2" s="195"/>
      <c r="Q2" s="194"/>
      <c r="R2" s="194"/>
      <c r="S2" s="194"/>
      <c r="T2" s="194"/>
      <c r="U2" s="194"/>
      <c r="V2" s="109"/>
    </row>
    <row r="3" spans="1:24" ht="25.5" thickBot="1" x14ac:dyDescent="0.3">
      <c r="B3" s="126" t="s">
        <v>81</v>
      </c>
      <c r="C3" s="126" t="s">
        <v>2</v>
      </c>
      <c r="D3" s="126" t="s">
        <v>82</v>
      </c>
      <c r="E3" s="127" t="s">
        <v>83</v>
      </c>
      <c r="F3" s="127" t="s">
        <v>5</v>
      </c>
      <c r="G3" s="127" t="s">
        <v>6</v>
      </c>
      <c r="H3" s="127" t="s">
        <v>7</v>
      </c>
      <c r="I3" s="128" t="s">
        <v>8</v>
      </c>
      <c r="J3" s="127" t="s">
        <v>9</v>
      </c>
      <c r="K3" s="127" t="s">
        <v>10</v>
      </c>
      <c r="L3" s="127" t="s">
        <v>11</v>
      </c>
      <c r="M3" s="128" t="s">
        <v>12</v>
      </c>
      <c r="N3" s="174" t="s">
        <v>140</v>
      </c>
      <c r="O3" s="128" t="s">
        <v>141</v>
      </c>
      <c r="P3" s="174" t="s">
        <v>142</v>
      </c>
      <c r="Q3" s="128" t="s">
        <v>143</v>
      </c>
      <c r="R3" s="127" t="s">
        <v>13</v>
      </c>
      <c r="S3" s="7" t="s">
        <v>14</v>
      </c>
      <c r="T3" s="127" t="s">
        <v>15</v>
      </c>
      <c r="U3" s="129" t="s">
        <v>16</v>
      </c>
      <c r="V3" s="130"/>
    </row>
    <row r="4" spans="1:24" x14ac:dyDescent="0.25">
      <c r="A4" s="144"/>
      <c r="B4" s="134">
        <v>1</v>
      </c>
      <c r="C4" s="77">
        <v>2507</v>
      </c>
      <c r="D4" s="148" t="str">
        <f>VLOOKUP(C4,[1]ISSF!B:F,2,FALSE)</f>
        <v>Morrison</v>
      </c>
      <c r="E4" s="148" t="str">
        <f>VLOOKUP(C4,[1]ISSF!B:F,3,FALSE)</f>
        <v>T</v>
      </c>
      <c r="F4" s="148" t="str">
        <f>VLOOKUP(C4,[1]ISSF!B:F,4,FALSE)</f>
        <v>SG</v>
      </c>
      <c r="G4" s="148">
        <f>VLOOKUP(C4,[1]ISSF!B:F,5,FALSE)</f>
        <v>0</v>
      </c>
      <c r="H4" s="96">
        <v>91</v>
      </c>
      <c r="I4" s="96">
        <v>84</v>
      </c>
      <c r="J4" s="96">
        <v>87</v>
      </c>
      <c r="K4" s="96">
        <v>93</v>
      </c>
      <c r="L4" s="96">
        <v>87</v>
      </c>
      <c r="M4" s="96">
        <v>92</v>
      </c>
      <c r="N4" s="96"/>
      <c r="O4" s="96"/>
      <c r="P4" s="96"/>
      <c r="Q4" s="73"/>
      <c r="R4" s="131">
        <f t="shared" ref="R4:R11" si="0">SUM(H4:Q4)</f>
        <v>534</v>
      </c>
      <c r="S4" s="135"/>
      <c r="T4" s="73"/>
      <c r="U4" s="134"/>
      <c r="V4" s="122"/>
    </row>
    <row r="5" spans="1:24" x14ac:dyDescent="0.25">
      <c r="A5" s="144"/>
      <c r="B5" s="134">
        <v>2</v>
      </c>
      <c r="C5" s="77">
        <v>1929</v>
      </c>
      <c r="D5" s="148" t="str">
        <f>VLOOKUP(C5,[1]ISSF!B:F,2,FALSE)</f>
        <v>Rigdard</v>
      </c>
      <c r="E5" s="148" t="str">
        <f>VLOOKUP(C5,[1]ISSF!B:F,3,FALSE)</f>
        <v>J</v>
      </c>
      <c r="F5" s="148" t="str">
        <f>VLOOKUP(C5,[1]ISSF!B:F,4,FALSE)</f>
        <v>SG</v>
      </c>
      <c r="G5" s="148" t="str">
        <f>VLOOKUP(C5,[1]ISSF!B:F,5,FALSE)</f>
        <v>Alberton</v>
      </c>
      <c r="H5" s="96">
        <v>88</v>
      </c>
      <c r="I5" s="96">
        <v>91</v>
      </c>
      <c r="J5" s="96">
        <v>90</v>
      </c>
      <c r="K5" s="96">
        <v>86</v>
      </c>
      <c r="L5" s="96">
        <v>89</v>
      </c>
      <c r="M5" s="96">
        <v>87</v>
      </c>
      <c r="N5" s="96"/>
      <c r="O5" s="96"/>
      <c r="P5" s="96"/>
      <c r="Q5" s="73"/>
      <c r="R5" s="131">
        <f t="shared" si="0"/>
        <v>531</v>
      </c>
      <c r="S5" s="135"/>
      <c r="T5" s="73"/>
      <c r="U5" s="134"/>
      <c r="V5" s="122"/>
    </row>
    <row r="6" spans="1:24" x14ac:dyDescent="0.25">
      <c r="A6" s="144"/>
      <c r="B6" s="134">
        <v>3</v>
      </c>
      <c r="C6" s="77">
        <v>1149</v>
      </c>
      <c r="D6" s="148" t="str">
        <f>VLOOKUP(C6,[1]ISSF!B:F,2,FALSE)</f>
        <v>Anderson</v>
      </c>
      <c r="E6" s="148" t="str">
        <f>VLOOKUP(C6,[1]ISSF!B:F,3,FALSE)</f>
        <v>B</v>
      </c>
      <c r="F6" s="148" t="str">
        <f>VLOOKUP(C6,[1]ISSF!B:F,4,FALSE)</f>
        <v>SG</v>
      </c>
      <c r="G6" s="148">
        <f>VLOOKUP(C6,[1]ISSF!B:F,5,FALSE)</f>
        <v>0</v>
      </c>
      <c r="H6" s="96">
        <v>79</v>
      </c>
      <c r="I6" s="96">
        <v>85</v>
      </c>
      <c r="J6" s="96">
        <v>82</v>
      </c>
      <c r="K6" s="96">
        <v>76</v>
      </c>
      <c r="L6" s="96">
        <v>85</v>
      </c>
      <c r="M6" s="96">
        <v>87</v>
      </c>
      <c r="N6" s="96"/>
      <c r="O6" s="96"/>
      <c r="P6" s="96"/>
      <c r="Q6" s="73"/>
      <c r="R6" s="131">
        <f t="shared" si="0"/>
        <v>494</v>
      </c>
      <c r="S6" s="135"/>
      <c r="T6" s="73"/>
      <c r="U6" s="134"/>
      <c r="V6" s="122"/>
      <c r="W6" s="75"/>
      <c r="X6" s="75"/>
    </row>
    <row r="7" spans="1:24" x14ac:dyDescent="0.25">
      <c r="A7" s="144"/>
      <c r="B7" s="134">
        <v>4</v>
      </c>
      <c r="C7" s="77">
        <v>1506</v>
      </c>
      <c r="D7" s="148" t="str">
        <f>VLOOKUP(C7,[1]ISSF!B:F,2,FALSE)</f>
        <v>McAslin</v>
      </c>
      <c r="E7" s="148" t="str">
        <f>VLOOKUP(C7,[1]ISSF!B:F,3,FALSE)</f>
        <v>R</v>
      </c>
      <c r="F7" s="148" t="str">
        <f>VLOOKUP(C7,[1]ISSF!B:F,4,FALSE)</f>
        <v>SG</v>
      </c>
      <c r="G7" s="148">
        <f>VLOOKUP(C7,[1]ISSF!B:F,5,FALSE)</f>
        <v>0</v>
      </c>
      <c r="H7" s="96">
        <v>84</v>
      </c>
      <c r="I7" s="96">
        <v>85</v>
      </c>
      <c r="J7" s="96">
        <v>75</v>
      </c>
      <c r="K7" s="96">
        <v>80</v>
      </c>
      <c r="L7" s="96">
        <v>83</v>
      </c>
      <c r="M7" s="96">
        <v>86</v>
      </c>
      <c r="N7" s="96"/>
      <c r="O7" s="96"/>
      <c r="P7" s="96"/>
      <c r="Q7" s="73"/>
      <c r="R7" s="131">
        <f t="shared" si="0"/>
        <v>493</v>
      </c>
      <c r="S7" s="135"/>
      <c r="T7" s="73"/>
      <c r="U7" s="134"/>
      <c r="V7" s="122"/>
      <c r="W7" s="75"/>
      <c r="X7" s="75"/>
    </row>
    <row r="8" spans="1:24" x14ac:dyDescent="0.25">
      <c r="A8" s="144"/>
      <c r="B8" s="134">
        <v>5</v>
      </c>
      <c r="C8" s="77">
        <v>2027</v>
      </c>
      <c r="D8" s="148" t="str">
        <f>VLOOKUP(C8,[1]ISSF!B:F,2,FALSE)</f>
        <v>Mulena</v>
      </c>
      <c r="E8" s="148" t="str">
        <f>VLOOKUP(C8,[1]ISSF!B:F,3,FALSE)</f>
        <v>J</v>
      </c>
      <c r="F8" s="148" t="str">
        <f>VLOOKUP(C8,[1]ISSF!B:F,4,FALSE)</f>
        <v>SG</v>
      </c>
      <c r="G8" s="148" t="str">
        <f>VLOOKUP(C8,[1]ISSF!B:F,5,FALSE)</f>
        <v>SG</v>
      </c>
      <c r="H8" s="96">
        <v>75</v>
      </c>
      <c r="I8" s="96">
        <v>83</v>
      </c>
      <c r="J8" s="96">
        <v>80</v>
      </c>
      <c r="K8" s="96">
        <v>86</v>
      </c>
      <c r="L8" s="96">
        <v>81</v>
      </c>
      <c r="M8" s="96">
        <v>80</v>
      </c>
      <c r="N8" s="96"/>
      <c r="O8" s="96"/>
      <c r="P8" s="96"/>
      <c r="Q8" s="73"/>
      <c r="R8" s="131">
        <f t="shared" si="0"/>
        <v>485</v>
      </c>
      <c r="S8" s="135"/>
      <c r="T8" s="73"/>
      <c r="U8" s="134"/>
      <c r="V8" s="122"/>
    </row>
    <row r="9" spans="1:24" x14ac:dyDescent="0.25">
      <c r="A9" s="144"/>
      <c r="B9" s="134">
        <v>6</v>
      </c>
      <c r="C9" s="77">
        <v>1927</v>
      </c>
      <c r="D9" s="148" t="str">
        <f>VLOOKUP(C9,[1]ISSF!B:F,2,FALSE)</f>
        <v>Nixon</v>
      </c>
      <c r="E9" s="148" t="str">
        <f>VLOOKUP(C9,[1]ISSF!B:F,3,FALSE)</f>
        <v>A</v>
      </c>
      <c r="F9" s="148" t="str">
        <f>VLOOKUP(C9,[1]ISSF!B:F,4,FALSE)</f>
        <v>SG</v>
      </c>
      <c r="G9" s="148" t="str">
        <f>VLOOKUP(C9,[1]ISSF!B:F,5,FALSE)</f>
        <v>Alberton</v>
      </c>
      <c r="H9" s="96">
        <v>74</v>
      </c>
      <c r="I9" s="96">
        <v>72</v>
      </c>
      <c r="J9" s="96">
        <v>77</v>
      </c>
      <c r="K9" s="96">
        <v>79</v>
      </c>
      <c r="L9" s="96">
        <v>71</v>
      </c>
      <c r="M9" s="96">
        <v>66</v>
      </c>
      <c r="N9" s="96"/>
      <c r="O9" s="96"/>
      <c r="P9" s="96"/>
      <c r="Q9" s="73"/>
      <c r="R9" s="131">
        <f t="shared" si="0"/>
        <v>439</v>
      </c>
      <c r="S9" s="135"/>
      <c r="T9" s="73"/>
      <c r="U9" s="134"/>
      <c r="V9" s="122"/>
    </row>
    <row r="10" spans="1:24" x14ac:dyDescent="0.25">
      <c r="A10" s="144"/>
      <c r="B10" s="134">
        <v>7</v>
      </c>
      <c r="C10" s="77">
        <v>2513</v>
      </c>
      <c r="D10" s="148" t="str">
        <f>VLOOKUP(C10,[1]ISSF!B:F,2,FALSE)</f>
        <v>Jennings</v>
      </c>
      <c r="E10" s="148" t="str">
        <f>VLOOKUP(C10,[1]ISSF!B:F,3,FALSE)</f>
        <v>H</v>
      </c>
      <c r="F10" s="148" t="str">
        <f>VLOOKUP(C10,[1]ISSF!B:F,4,FALSE)</f>
        <v>KZN</v>
      </c>
      <c r="G10" s="148">
        <f>VLOOKUP(C10,[1]ISSF!B:F,5,FALSE)</f>
        <v>0</v>
      </c>
      <c r="H10" s="96">
        <v>39</v>
      </c>
      <c r="I10" s="96">
        <v>36</v>
      </c>
      <c r="J10" s="96">
        <v>35</v>
      </c>
      <c r="K10" s="96">
        <v>31</v>
      </c>
      <c r="L10" s="96">
        <v>43</v>
      </c>
      <c r="M10" s="96">
        <v>34</v>
      </c>
      <c r="N10" s="96">
        <v>42</v>
      </c>
      <c r="O10" s="96">
        <v>34</v>
      </c>
      <c r="P10" s="96">
        <v>48</v>
      </c>
      <c r="Q10" s="73">
        <v>41</v>
      </c>
      <c r="R10" s="131">
        <f t="shared" si="0"/>
        <v>383</v>
      </c>
      <c r="S10" s="135"/>
      <c r="T10" s="73"/>
      <c r="U10" s="134"/>
      <c r="V10" s="122"/>
    </row>
    <row r="11" spans="1:24" x14ac:dyDescent="0.25">
      <c r="A11" s="144"/>
      <c r="B11" s="134">
        <v>8</v>
      </c>
      <c r="C11" s="77">
        <v>9999</v>
      </c>
      <c r="D11" s="148" t="str">
        <f>VLOOKUP(C11,[1]ISSF!B:F,2,FALSE)</f>
        <v>Brijlal</v>
      </c>
      <c r="E11" s="148" t="str">
        <f>VLOOKUP(C11,[1]ISSF!B:F,3,FALSE)</f>
        <v>T</v>
      </c>
      <c r="F11" s="148" t="str">
        <f>VLOOKUP(C11,[1]ISSF!B:F,4,FALSE)</f>
        <v>KZN</v>
      </c>
      <c r="G11" s="148">
        <f>VLOOKUP(C11,[1]ISSF!B:F,5,FALSE)</f>
        <v>0</v>
      </c>
      <c r="H11" s="96">
        <v>41</v>
      </c>
      <c r="I11" s="96">
        <v>31</v>
      </c>
      <c r="J11" s="96">
        <v>34</v>
      </c>
      <c r="K11" s="96">
        <v>19</v>
      </c>
      <c r="L11" s="96">
        <v>37</v>
      </c>
      <c r="M11" s="96">
        <v>34</v>
      </c>
      <c r="N11" s="96">
        <v>36</v>
      </c>
      <c r="O11" s="96">
        <v>36</v>
      </c>
      <c r="P11" s="96">
        <v>34</v>
      </c>
      <c r="Q11" s="73">
        <v>35</v>
      </c>
      <c r="R11" s="131">
        <f t="shared" si="0"/>
        <v>337</v>
      </c>
      <c r="S11" s="135"/>
      <c r="T11" s="73"/>
      <c r="U11" s="134"/>
      <c r="V11" s="122"/>
    </row>
  </sheetData>
  <sheetProtection selectLockedCells="1" selectUnlockedCells="1"/>
  <sortState xmlns:xlrd2="http://schemas.microsoft.com/office/spreadsheetml/2017/richdata2" ref="C4:R11">
    <sortCondition descending="1" ref="R4:R11"/>
  </sortState>
  <mergeCells count="2">
    <mergeCell ref="C1:V1"/>
    <mergeCell ref="C2:U2"/>
  </mergeCells>
  <pageMargins left="0.7" right="0.7" top="0.75" bottom="0.75" header="0.51180555555555551" footer="0.51180555555555551"/>
  <pageSetup paperSize="9" scale="8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3"/>
  <sheetViews>
    <sheetView workbookViewId="0">
      <selection activeCell="A4" sqref="A4:XFD15"/>
    </sheetView>
  </sheetViews>
  <sheetFormatPr defaultColWidth="9" defaultRowHeight="15" x14ac:dyDescent="0.25"/>
  <cols>
    <col min="1" max="1" width="9" style="1"/>
    <col min="2" max="2" width="5.28515625" style="2" customWidth="1"/>
    <col min="3" max="3" width="6.28515625" style="1" customWidth="1"/>
    <col min="4" max="4" width="15.5703125" style="1" customWidth="1"/>
    <col min="5" max="5" width="5.5703125" style="2" customWidth="1"/>
    <col min="6" max="6" width="7.42578125" style="2" customWidth="1"/>
    <col min="7" max="7" width="7.28515625" style="1" customWidth="1"/>
    <col min="8" max="11" width="5.5703125" style="1" customWidth="1"/>
    <col min="12" max="13" width="4.140625" style="1" customWidth="1"/>
    <col min="14" max="14" width="6.42578125" style="1" customWidth="1"/>
    <col min="15" max="15" width="4.28515625" style="1" customWidth="1"/>
    <col min="16" max="16" width="7.42578125" style="1" customWidth="1"/>
    <col min="17" max="17" width="6" style="1" customWidth="1"/>
    <col min="18" max="18" width="2.42578125" style="1" customWidth="1"/>
    <col min="19" max="16384" width="9" style="1"/>
  </cols>
  <sheetData>
    <row r="1" spans="1:25" ht="18" x14ac:dyDescent="0.25">
      <c r="C1" s="180" t="s">
        <v>133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2" spans="1:25" ht="15.75" x14ac:dyDescent="0.25">
      <c r="C2" s="181" t="s">
        <v>0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25" s="8" customFormat="1" ht="33.75" customHeight="1" x14ac:dyDescent="0.2">
      <c r="A3" s="3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5" t="s">
        <v>13</v>
      </c>
      <c r="O3" s="4" t="s">
        <v>14</v>
      </c>
      <c r="P3" s="4" t="s">
        <v>15</v>
      </c>
      <c r="Q3" s="4" t="s">
        <v>16</v>
      </c>
      <c r="R3" s="6"/>
    </row>
    <row r="4" spans="1:25" s="19" customFormat="1" ht="13.5" customHeight="1" x14ac:dyDescent="0.2">
      <c r="A4" s="9"/>
      <c r="B4" s="10">
        <v>1</v>
      </c>
      <c r="C4" s="11">
        <v>1383</v>
      </c>
      <c r="D4" s="148" t="s">
        <v>39</v>
      </c>
      <c r="E4" s="148" t="s">
        <v>17</v>
      </c>
      <c r="F4" s="148" t="s">
        <v>40</v>
      </c>
      <c r="G4" s="148" t="s">
        <v>41</v>
      </c>
      <c r="H4" s="12">
        <v>173</v>
      </c>
      <c r="I4" s="12">
        <v>172</v>
      </c>
      <c r="J4" s="12">
        <v>166</v>
      </c>
      <c r="K4" s="13"/>
      <c r="L4" s="14"/>
      <c r="M4" s="14"/>
      <c r="N4" s="162">
        <v>511</v>
      </c>
      <c r="O4" s="15" t="s">
        <v>17</v>
      </c>
      <c r="P4" s="16" t="s">
        <v>18</v>
      </c>
      <c r="Q4" s="17"/>
      <c r="R4" s="18"/>
    </row>
    <row r="5" spans="1:25" s="19" customFormat="1" ht="13.5" customHeight="1" x14ac:dyDescent="0.2">
      <c r="A5" s="9"/>
      <c r="B5" s="10">
        <v>2</v>
      </c>
      <c r="C5" s="11">
        <v>2</v>
      </c>
      <c r="D5" s="148" t="s">
        <v>149</v>
      </c>
      <c r="E5" s="148" t="s">
        <v>154</v>
      </c>
      <c r="F5" s="148" t="s">
        <v>29</v>
      </c>
      <c r="G5" s="148">
        <v>0</v>
      </c>
      <c r="H5" s="12">
        <v>158</v>
      </c>
      <c r="I5" s="12">
        <v>168</v>
      </c>
      <c r="J5" s="12">
        <v>162</v>
      </c>
      <c r="K5" s="13"/>
      <c r="L5" s="14"/>
      <c r="M5" s="14"/>
      <c r="N5" s="162">
        <v>488</v>
      </c>
      <c r="O5" s="15" t="s">
        <v>17</v>
      </c>
      <c r="P5" s="16" t="s">
        <v>18</v>
      </c>
      <c r="Q5" s="17"/>
      <c r="R5" s="18"/>
    </row>
    <row r="6" spans="1:25" s="19" customFormat="1" ht="13.5" customHeight="1" x14ac:dyDescent="0.2">
      <c r="A6" s="9"/>
      <c r="B6" s="10">
        <v>3</v>
      </c>
      <c r="C6" s="11">
        <v>1809</v>
      </c>
      <c r="D6" s="148" t="s">
        <v>19</v>
      </c>
      <c r="E6" s="148" t="s">
        <v>20</v>
      </c>
      <c r="F6" s="148" t="s">
        <v>21</v>
      </c>
      <c r="G6" s="148" t="s">
        <v>21</v>
      </c>
      <c r="H6" s="12">
        <v>153</v>
      </c>
      <c r="I6" s="12">
        <v>162</v>
      </c>
      <c r="J6" s="12">
        <v>165</v>
      </c>
      <c r="K6" s="13"/>
      <c r="L6" s="14"/>
      <c r="M6" s="14"/>
      <c r="N6" s="162">
        <v>480</v>
      </c>
      <c r="O6" s="15" t="s">
        <v>17</v>
      </c>
      <c r="P6" s="16" t="s">
        <v>18</v>
      </c>
      <c r="Q6" s="17"/>
      <c r="R6" s="18"/>
    </row>
    <row r="7" spans="1:25" s="19" customFormat="1" ht="13.5" customHeight="1" x14ac:dyDescent="0.2">
      <c r="B7" s="20"/>
      <c r="C7" s="21"/>
      <c r="D7" s="22"/>
      <c r="E7" s="21"/>
      <c r="F7" s="21"/>
      <c r="G7" s="21"/>
      <c r="H7" s="23"/>
      <c r="I7" s="23"/>
      <c r="J7" s="23"/>
      <c r="K7" s="24"/>
      <c r="L7" s="24"/>
      <c r="M7" s="24"/>
      <c r="N7" s="159"/>
      <c r="O7" s="25"/>
      <c r="P7" s="21"/>
      <c r="Q7" s="25"/>
      <c r="R7" s="18"/>
    </row>
    <row r="8" spans="1:25" s="19" customFormat="1" ht="13.5" customHeight="1" x14ac:dyDescent="0.2">
      <c r="A8" s="9"/>
      <c r="B8" s="26">
        <v>1</v>
      </c>
      <c r="C8" s="27">
        <v>384</v>
      </c>
      <c r="D8" s="148" t="s">
        <v>76</v>
      </c>
      <c r="E8" s="148" t="s">
        <v>17</v>
      </c>
      <c r="F8" s="148" t="s">
        <v>98</v>
      </c>
      <c r="G8" s="148" t="s">
        <v>120</v>
      </c>
      <c r="H8" s="30">
        <v>152</v>
      </c>
      <c r="I8" s="30">
        <v>163</v>
      </c>
      <c r="J8" s="30">
        <v>165</v>
      </c>
      <c r="K8" s="30"/>
      <c r="L8" s="31"/>
      <c r="M8" s="30"/>
      <c r="N8" s="163">
        <v>480</v>
      </c>
      <c r="O8" s="32" t="s">
        <v>22</v>
      </c>
      <c r="P8" s="33" t="b">
        <v>0</v>
      </c>
      <c r="Q8" s="34"/>
      <c r="R8" s="18"/>
      <c r="S8" s="36"/>
      <c r="T8" s="35"/>
      <c r="U8" s="35"/>
      <c r="V8" s="35"/>
      <c r="W8" s="37"/>
    </row>
    <row r="9" spans="1:25" s="19" customFormat="1" ht="13.5" customHeight="1" x14ac:dyDescent="0.2">
      <c r="A9" s="9"/>
      <c r="B9" s="26">
        <v>2</v>
      </c>
      <c r="C9" s="27"/>
      <c r="D9" s="148"/>
      <c r="E9" s="148"/>
      <c r="F9" s="148"/>
      <c r="G9" s="148"/>
      <c r="H9" s="30"/>
      <c r="I9" s="30"/>
      <c r="J9" s="30"/>
      <c r="K9" s="30"/>
      <c r="L9" s="31"/>
      <c r="M9" s="30"/>
      <c r="N9" s="163">
        <v>0</v>
      </c>
      <c r="O9" s="32" t="s">
        <v>22</v>
      </c>
      <c r="P9" s="33" t="b">
        <v>0</v>
      </c>
      <c r="Q9" s="34"/>
      <c r="R9" s="18"/>
      <c r="S9" s="36"/>
      <c r="T9" s="35"/>
      <c r="U9" s="35"/>
      <c r="V9" s="35"/>
      <c r="W9" s="37"/>
    </row>
    <row r="10" spans="1:25" s="19" customFormat="1" ht="13.5" customHeight="1" x14ac:dyDescent="0.2">
      <c r="A10" s="9"/>
      <c r="B10" s="26">
        <v>3</v>
      </c>
      <c r="C10" s="27"/>
      <c r="D10" s="148"/>
      <c r="E10" s="148"/>
      <c r="F10" s="148"/>
      <c r="G10" s="148"/>
      <c r="H10" s="30"/>
      <c r="I10" s="30"/>
      <c r="J10" s="30"/>
      <c r="K10" s="30"/>
      <c r="L10" s="31"/>
      <c r="M10" s="30"/>
      <c r="N10" s="163">
        <v>0</v>
      </c>
      <c r="O10" s="32" t="s">
        <v>22</v>
      </c>
      <c r="P10" s="33" t="b">
        <v>0</v>
      </c>
      <c r="Q10" s="34"/>
      <c r="R10" s="18"/>
      <c r="S10" s="36"/>
      <c r="T10" s="35"/>
      <c r="U10" s="35"/>
      <c r="V10" s="35"/>
      <c r="W10" s="37"/>
    </row>
    <row r="11" spans="1:25" s="19" customFormat="1" ht="13.5" customHeight="1" x14ac:dyDescent="0.2">
      <c r="B11" s="20"/>
      <c r="C11" s="21"/>
      <c r="D11" s="22"/>
      <c r="E11" s="21"/>
      <c r="F11" s="21"/>
      <c r="G11" s="21"/>
      <c r="H11" s="23"/>
      <c r="I11" s="23"/>
      <c r="J11" s="23"/>
      <c r="K11" s="24"/>
      <c r="L11" s="24"/>
      <c r="M11" s="24"/>
      <c r="N11" s="159"/>
      <c r="O11" s="25"/>
      <c r="P11" s="21"/>
      <c r="Q11" s="25"/>
      <c r="R11" s="18"/>
    </row>
    <row r="12" spans="1:25" s="19" customFormat="1" ht="13.5" customHeight="1" x14ac:dyDescent="0.2">
      <c r="A12" s="9"/>
      <c r="B12" s="26">
        <v>1</v>
      </c>
      <c r="C12" s="27">
        <v>641</v>
      </c>
      <c r="D12" s="148" t="s">
        <v>123</v>
      </c>
      <c r="E12" s="148" t="s">
        <v>124</v>
      </c>
      <c r="F12" s="148" t="s">
        <v>40</v>
      </c>
      <c r="G12" s="148" t="s">
        <v>41</v>
      </c>
      <c r="H12" s="30">
        <v>153</v>
      </c>
      <c r="I12" s="30">
        <v>148</v>
      </c>
      <c r="J12" s="30">
        <v>153</v>
      </c>
      <c r="K12" s="30"/>
      <c r="L12" s="30"/>
      <c r="M12" s="30"/>
      <c r="N12" s="163">
        <v>454</v>
      </c>
      <c r="O12" s="32" t="s">
        <v>24</v>
      </c>
      <c r="P12" s="33" t="b">
        <v>0</v>
      </c>
      <c r="Q12" s="34"/>
      <c r="R12" s="18"/>
    </row>
    <row r="13" spans="1:25" s="19" customFormat="1" ht="13.5" customHeight="1" x14ac:dyDescent="0.2">
      <c r="A13" s="9"/>
      <c r="B13" s="26">
        <v>2</v>
      </c>
      <c r="C13" s="27"/>
      <c r="D13" s="148"/>
      <c r="E13" s="148"/>
      <c r="F13" s="148"/>
      <c r="G13" s="148"/>
      <c r="H13" s="30"/>
      <c r="I13" s="30"/>
      <c r="J13" s="30"/>
      <c r="K13" s="30"/>
      <c r="L13" s="30"/>
      <c r="M13" s="30"/>
      <c r="N13" s="163">
        <v>0</v>
      </c>
      <c r="O13" s="32" t="s">
        <v>24</v>
      </c>
      <c r="P13" s="33" t="b">
        <v>0</v>
      </c>
      <c r="Q13" s="34"/>
      <c r="R13" s="18"/>
    </row>
    <row r="14" spans="1:25" ht="13.5" customHeight="1" x14ac:dyDescent="0.25">
      <c r="B14" s="20"/>
      <c r="C14" s="21"/>
      <c r="D14" s="22"/>
      <c r="E14" s="21"/>
      <c r="F14" s="21"/>
      <c r="G14" s="21"/>
      <c r="H14" s="23"/>
      <c r="I14" s="23"/>
      <c r="J14" s="23"/>
      <c r="K14" s="24"/>
      <c r="L14" s="24"/>
      <c r="M14" s="24"/>
      <c r="N14" s="159"/>
      <c r="O14" s="25"/>
      <c r="P14" s="21"/>
      <c r="Q14" s="25"/>
      <c r="R14"/>
    </row>
    <row r="15" spans="1:25" s="41" customFormat="1" ht="13.5" customHeight="1" x14ac:dyDescent="0.2">
      <c r="A15" s="9"/>
      <c r="B15" s="26">
        <v>1</v>
      </c>
      <c r="C15" s="27">
        <v>1452</v>
      </c>
      <c r="D15" s="148" t="s">
        <v>77</v>
      </c>
      <c r="E15" s="148" t="s">
        <v>78</v>
      </c>
      <c r="F15" s="148" t="s">
        <v>98</v>
      </c>
      <c r="G15" s="148" t="s">
        <v>120</v>
      </c>
      <c r="H15" s="30">
        <v>145</v>
      </c>
      <c r="I15" s="30">
        <v>129</v>
      </c>
      <c r="J15" s="30">
        <v>142</v>
      </c>
      <c r="K15" s="30"/>
      <c r="L15" s="31" t="s">
        <v>18</v>
      </c>
      <c r="M15" s="30" t="s">
        <v>18</v>
      </c>
      <c r="N15" s="163">
        <v>416</v>
      </c>
      <c r="O15" s="34" t="s">
        <v>26</v>
      </c>
      <c r="P15" s="33" t="b">
        <v>0</v>
      </c>
      <c r="Q15" s="38"/>
      <c r="R15" s="39"/>
      <c r="S15" s="35"/>
      <c r="T15" s="35"/>
      <c r="U15" s="35"/>
      <c r="V15" s="37"/>
      <c r="W15" s="37"/>
      <c r="X15" s="37"/>
      <c r="Y15" s="40"/>
    </row>
    <row r="16" spans="1:25" x14ac:dyDescent="0.25">
      <c r="N16" s="42"/>
      <c r="O16" s="42"/>
      <c r="P16" s="42"/>
    </row>
    <row r="17" spans="3:14" x14ac:dyDescent="0.25">
      <c r="N17" s="42" t="s">
        <v>18</v>
      </c>
    </row>
    <row r="18" spans="3:14" x14ac:dyDescent="0.25">
      <c r="C18" s="43" t="s">
        <v>30</v>
      </c>
      <c r="D18" s="182" t="s">
        <v>31</v>
      </c>
      <c r="E18" s="182"/>
      <c r="F18" s="44"/>
    </row>
    <row r="19" spans="3:14" x14ac:dyDescent="0.25">
      <c r="C19" s="45" t="s">
        <v>32</v>
      </c>
      <c r="D19" s="183" t="s">
        <v>33</v>
      </c>
      <c r="E19" s="183"/>
      <c r="F19" s="44"/>
    </row>
    <row r="20" spans="3:14" x14ac:dyDescent="0.25">
      <c r="C20" s="46" t="s">
        <v>34</v>
      </c>
      <c r="D20" s="183" t="s">
        <v>35</v>
      </c>
      <c r="E20" s="183"/>
      <c r="F20" s="44"/>
    </row>
    <row r="21" spans="3:14" x14ac:dyDescent="0.25">
      <c r="C21" s="47" t="s">
        <v>36</v>
      </c>
      <c r="D21" s="179" t="s">
        <v>37</v>
      </c>
      <c r="E21" s="179"/>
      <c r="F21" s="44"/>
    </row>
    <row r="23" spans="3:14" x14ac:dyDescent="0.25">
      <c r="E23" s="48"/>
    </row>
  </sheetData>
  <sheetProtection selectLockedCells="1" selectUnlockedCells="1"/>
  <sortState xmlns:xlrd2="http://schemas.microsoft.com/office/spreadsheetml/2017/richdata2" ref="C4:N6">
    <sortCondition descending="1" ref="N4:N6"/>
  </sortState>
  <mergeCells count="6">
    <mergeCell ref="D21:E21"/>
    <mergeCell ref="C1:R1"/>
    <mergeCell ref="C2:Q2"/>
    <mergeCell ref="D18:E18"/>
    <mergeCell ref="D19:E19"/>
    <mergeCell ref="D20:E20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9"/>
  <sheetViews>
    <sheetView topLeftCell="A10" workbookViewId="0">
      <selection activeCell="E15" sqref="E15"/>
    </sheetView>
  </sheetViews>
  <sheetFormatPr defaultRowHeight="15" x14ac:dyDescent="0.25"/>
  <cols>
    <col min="2" max="2" width="6.5703125" style="49" customWidth="1"/>
    <col min="3" max="3" width="6" customWidth="1"/>
    <col min="4" max="4" width="13.140625" style="50" customWidth="1"/>
    <col min="5" max="5" width="5.5703125" customWidth="1"/>
    <col min="6" max="6" width="7.42578125" customWidth="1"/>
    <col min="7" max="7" width="10.5703125" customWidth="1"/>
    <col min="8" max="13" width="5.5703125" customWidth="1"/>
    <col min="14" max="14" width="6.7109375" customWidth="1"/>
    <col min="15" max="15" width="4.28515625" customWidth="1"/>
    <col min="16" max="16" width="8.42578125" customWidth="1"/>
    <col min="17" max="17" width="7" customWidth="1"/>
    <col min="18" max="18" width="10" customWidth="1"/>
  </cols>
  <sheetData>
    <row r="1" spans="1:18" s="1" customFormat="1" ht="18" x14ac:dyDescent="0.25">
      <c r="B1" s="51"/>
      <c r="C1" s="180" t="str">
        <f>+'Free pistol'!C1</f>
        <v>WESTERN CAPE PISTOL FEDERATION  - CHAMPIONSHIP OCT 2023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2" spans="1:18" s="1" customFormat="1" ht="16.5" thickBot="1" x14ac:dyDescent="0.3">
      <c r="B2" s="51"/>
      <c r="C2" s="181" t="s">
        <v>38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18" ht="27.75" customHeight="1" thickBot="1" x14ac:dyDescent="0.3">
      <c r="A3" s="52"/>
      <c r="B3" s="53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54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54" t="s">
        <v>13</v>
      </c>
      <c r="O3" s="7" t="s">
        <v>14</v>
      </c>
      <c r="P3" s="7" t="s">
        <v>15</v>
      </c>
      <c r="Q3" s="7" t="s">
        <v>16</v>
      </c>
    </row>
    <row r="4" spans="1:18" x14ac:dyDescent="0.25">
      <c r="A4" s="55"/>
      <c r="B4" s="32">
        <v>1</v>
      </c>
      <c r="C4" s="27">
        <v>1383</v>
      </c>
      <c r="D4" s="148" t="s">
        <v>39</v>
      </c>
      <c r="E4" s="148" t="s">
        <v>17</v>
      </c>
      <c r="F4" s="148" t="s">
        <v>40</v>
      </c>
      <c r="G4" s="148" t="s">
        <v>41</v>
      </c>
      <c r="H4" s="30">
        <v>140</v>
      </c>
      <c r="I4" s="30">
        <v>136</v>
      </c>
      <c r="J4" s="30"/>
      <c r="K4" s="30"/>
      <c r="L4" s="11"/>
      <c r="M4" s="11"/>
      <c r="N4" s="165">
        <v>276</v>
      </c>
      <c r="O4" s="29" t="s">
        <v>17</v>
      </c>
      <c r="P4" s="29"/>
      <c r="Q4" s="29"/>
      <c r="R4" s="35"/>
    </row>
    <row r="5" spans="1:18" x14ac:dyDescent="0.25">
      <c r="A5" s="55"/>
      <c r="B5" s="32"/>
      <c r="C5" s="27"/>
      <c r="D5" s="148"/>
      <c r="E5" s="148"/>
      <c r="F5" s="148"/>
      <c r="G5" s="148"/>
      <c r="H5" s="30"/>
      <c r="I5" s="30"/>
      <c r="J5" s="30"/>
      <c r="K5" s="30"/>
      <c r="L5" s="11"/>
      <c r="M5" s="11"/>
      <c r="N5" s="165">
        <v>0</v>
      </c>
      <c r="O5" s="29" t="s">
        <v>17</v>
      </c>
      <c r="P5" s="29"/>
      <c r="Q5" s="29"/>
      <c r="R5" s="35"/>
    </row>
    <row r="6" spans="1:18" x14ac:dyDescent="0.25">
      <c r="B6" s="56"/>
      <c r="C6" s="57"/>
      <c r="D6" s="58"/>
      <c r="E6" s="57"/>
      <c r="F6" s="57"/>
      <c r="G6" s="57"/>
      <c r="H6" s="57"/>
      <c r="I6" s="57"/>
      <c r="J6" s="57"/>
      <c r="K6" s="57"/>
      <c r="L6" s="57"/>
      <c r="M6" s="57"/>
      <c r="N6" s="166"/>
      <c r="O6" s="57"/>
      <c r="P6" s="57"/>
      <c r="Q6" s="57"/>
      <c r="R6" s="35"/>
    </row>
    <row r="7" spans="1:18" x14ac:dyDescent="0.25">
      <c r="A7" s="55"/>
      <c r="B7" s="32">
        <v>1</v>
      </c>
      <c r="C7" s="27">
        <v>1281</v>
      </c>
      <c r="D7" s="148" t="s">
        <v>27</v>
      </c>
      <c r="E7" s="148" t="s">
        <v>28</v>
      </c>
      <c r="F7" s="148" t="s">
        <v>29</v>
      </c>
      <c r="G7" s="148" t="s">
        <v>29</v>
      </c>
      <c r="H7" s="30">
        <v>136</v>
      </c>
      <c r="I7" s="30">
        <v>121</v>
      </c>
      <c r="J7" s="30"/>
      <c r="K7" s="30"/>
      <c r="L7" s="30"/>
      <c r="M7" s="30"/>
      <c r="N7" s="165">
        <v>257</v>
      </c>
      <c r="O7" s="29" t="s">
        <v>22</v>
      </c>
      <c r="P7" s="29" t="b">
        <v>0</v>
      </c>
      <c r="Q7" s="29"/>
      <c r="R7" s="35"/>
    </row>
    <row r="8" spans="1:18" x14ac:dyDescent="0.25">
      <c r="A8" s="55"/>
      <c r="B8" s="32">
        <v>2</v>
      </c>
      <c r="C8" s="32">
        <v>384</v>
      </c>
      <c r="D8" s="148" t="s">
        <v>76</v>
      </c>
      <c r="E8" s="148" t="s">
        <v>17</v>
      </c>
      <c r="F8" s="148" t="s">
        <v>98</v>
      </c>
      <c r="G8" s="148" t="s">
        <v>120</v>
      </c>
      <c r="H8" s="30">
        <v>128</v>
      </c>
      <c r="I8" s="30">
        <v>120</v>
      </c>
      <c r="J8" s="30"/>
      <c r="K8" s="30"/>
      <c r="L8" s="11"/>
      <c r="M8" s="11"/>
      <c r="N8" s="165">
        <v>248</v>
      </c>
      <c r="O8" s="29" t="s">
        <v>22</v>
      </c>
      <c r="P8" s="29" t="b">
        <v>0</v>
      </c>
      <c r="Q8" s="29"/>
      <c r="R8" s="35"/>
    </row>
    <row r="9" spans="1:18" x14ac:dyDescent="0.25">
      <c r="A9" s="55"/>
      <c r="B9" s="32">
        <v>3</v>
      </c>
      <c r="C9" s="27">
        <v>3623</v>
      </c>
      <c r="D9" s="148" t="s">
        <v>44</v>
      </c>
      <c r="E9" s="148" t="s">
        <v>45</v>
      </c>
      <c r="F9" s="148" t="s">
        <v>29</v>
      </c>
      <c r="G9" s="148" t="s">
        <v>29</v>
      </c>
      <c r="H9" s="30">
        <v>115</v>
      </c>
      <c r="I9" s="30">
        <v>112</v>
      </c>
      <c r="J9" s="30"/>
      <c r="K9" s="30"/>
      <c r="L9" s="11"/>
      <c r="M9" s="11"/>
      <c r="N9" s="165">
        <v>227</v>
      </c>
      <c r="O9" s="29" t="s">
        <v>22</v>
      </c>
      <c r="P9" s="29" t="b">
        <v>0</v>
      </c>
      <c r="Q9" s="29"/>
      <c r="R9" s="35"/>
    </row>
    <row r="10" spans="1:18" x14ac:dyDescent="0.25">
      <c r="A10" s="55"/>
      <c r="B10" s="32">
        <v>4</v>
      </c>
      <c r="C10" s="27">
        <v>1452</v>
      </c>
      <c r="D10" s="148" t="s">
        <v>77</v>
      </c>
      <c r="E10" s="148" t="s">
        <v>78</v>
      </c>
      <c r="F10" s="148" t="s">
        <v>98</v>
      </c>
      <c r="G10" s="148" t="s">
        <v>120</v>
      </c>
      <c r="H10" s="30">
        <v>117</v>
      </c>
      <c r="I10" s="30">
        <v>102</v>
      </c>
      <c r="J10" s="30"/>
      <c r="K10" s="30"/>
      <c r="L10" s="11"/>
      <c r="M10" s="11"/>
      <c r="N10" s="165">
        <v>219</v>
      </c>
      <c r="O10" s="29" t="s">
        <v>22</v>
      </c>
      <c r="P10" s="29" t="b">
        <v>0</v>
      </c>
      <c r="Q10" s="29"/>
      <c r="R10" s="35"/>
    </row>
    <row r="11" spans="1:18" x14ac:dyDescent="0.25">
      <c r="A11" s="55"/>
      <c r="B11" s="32">
        <v>5</v>
      </c>
      <c r="C11" s="27" t="s">
        <v>18</v>
      </c>
      <c r="D11" s="148"/>
      <c r="E11" s="148"/>
      <c r="F11" s="148"/>
      <c r="G11" s="148"/>
      <c r="H11" s="30"/>
      <c r="I11" s="30" t="s">
        <v>18</v>
      </c>
      <c r="J11" s="30"/>
      <c r="K11" s="30"/>
      <c r="L11" s="11"/>
      <c r="M11" s="11"/>
      <c r="N11" s="165">
        <v>0</v>
      </c>
      <c r="O11" s="29" t="s">
        <v>22</v>
      </c>
      <c r="P11" s="29" t="b">
        <v>0</v>
      </c>
      <c r="Q11" s="29"/>
      <c r="R11" s="35"/>
    </row>
    <row r="12" spans="1:18" x14ac:dyDescent="0.25">
      <c r="B12" s="59"/>
      <c r="C12" s="60"/>
      <c r="D12" s="61"/>
      <c r="E12" s="62"/>
      <c r="F12" s="60"/>
      <c r="G12" s="60"/>
      <c r="H12" s="60"/>
      <c r="I12" s="60"/>
      <c r="J12" s="60"/>
      <c r="K12" s="60"/>
      <c r="L12" s="60"/>
      <c r="M12" s="60"/>
      <c r="N12" s="167"/>
      <c r="O12" s="63"/>
      <c r="P12" s="63"/>
      <c r="Q12" s="63"/>
      <c r="R12" s="35"/>
    </row>
    <row r="13" spans="1:18" x14ac:dyDescent="0.25">
      <c r="A13" s="55"/>
      <c r="B13" s="32">
        <v>1</v>
      </c>
      <c r="C13" s="32">
        <v>641</v>
      </c>
      <c r="D13" s="148" t="s">
        <v>123</v>
      </c>
      <c r="E13" s="148" t="s">
        <v>124</v>
      </c>
      <c r="F13" s="148" t="s">
        <v>40</v>
      </c>
      <c r="G13" s="148" t="s">
        <v>41</v>
      </c>
      <c r="H13" s="29">
        <v>116</v>
      </c>
      <c r="I13" s="29">
        <v>125</v>
      </c>
      <c r="J13" s="29"/>
      <c r="K13" s="29"/>
      <c r="L13" s="29"/>
      <c r="M13" s="29"/>
      <c r="N13" s="165">
        <v>241</v>
      </c>
      <c r="O13" s="29" t="s">
        <v>24</v>
      </c>
      <c r="P13" s="16" t="b">
        <v>0</v>
      </c>
      <c r="Q13" s="29"/>
      <c r="R13" s="35"/>
    </row>
    <row r="14" spans="1:18" x14ac:dyDescent="0.25">
      <c r="A14" s="55"/>
      <c r="B14" s="32">
        <v>2</v>
      </c>
      <c r="C14" s="27">
        <v>439</v>
      </c>
      <c r="D14" s="148" t="s">
        <v>62</v>
      </c>
      <c r="E14" s="148" t="s">
        <v>132</v>
      </c>
      <c r="F14" s="148" t="s">
        <v>98</v>
      </c>
      <c r="G14" s="148" t="s">
        <v>120</v>
      </c>
      <c r="H14" s="30">
        <v>100</v>
      </c>
      <c r="I14" s="30">
        <v>93</v>
      </c>
      <c r="J14" s="30"/>
      <c r="K14" s="30"/>
      <c r="L14" s="30"/>
      <c r="M14" s="30"/>
      <c r="N14" s="165">
        <v>193</v>
      </c>
      <c r="O14" s="29" t="s">
        <v>24</v>
      </c>
      <c r="P14" s="16" t="b">
        <v>0</v>
      </c>
      <c r="Q14" s="29"/>
      <c r="R14" s="35"/>
    </row>
    <row r="15" spans="1:18" x14ac:dyDescent="0.25">
      <c r="A15" s="55"/>
      <c r="B15" s="32">
        <v>3</v>
      </c>
      <c r="C15" s="32"/>
      <c r="D15" s="148"/>
      <c r="E15" s="148"/>
      <c r="F15" s="148"/>
      <c r="G15" s="148"/>
      <c r="H15" s="29"/>
      <c r="I15" s="29"/>
      <c r="J15" s="29"/>
      <c r="K15" s="29"/>
      <c r="L15" s="16"/>
      <c r="M15" s="16"/>
      <c r="N15" s="165">
        <v>0</v>
      </c>
      <c r="O15" s="29" t="s">
        <v>24</v>
      </c>
      <c r="P15" s="16" t="b">
        <v>0</v>
      </c>
      <c r="Q15" s="29"/>
      <c r="R15" s="35"/>
    </row>
    <row r="16" spans="1:18" x14ac:dyDescent="0.25">
      <c r="B16" s="59"/>
      <c r="C16" s="60"/>
      <c r="D16" s="61"/>
      <c r="E16" s="62"/>
      <c r="F16" s="60"/>
      <c r="G16" s="60"/>
      <c r="H16" s="60"/>
      <c r="I16" s="60"/>
      <c r="J16" s="60"/>
      <c r="K16" s="60"/>
      <c r="L16" s="60"/>
      <c r="M16" s="60"/>
      <c r="N16" s="167"/>
      <c r="O16" s="21"/>
      <c r="P16" s="63"/>
      <c r="Q16" s="63"/>
      <c r="R16" s="35"/>
    </row>
    <row r="17" spans="1:18" x14ac:dyDescent="0.25">
      <c r="A17" s="55"/>
      <c r="B17" s="32">
        <v>1</v>
      </c>
      <c r="C17" s="27">
        <v>647</v>
      </c>
      <c r="D17" s="148" t="s">
        <v>134</v>
      </c>
      <c r="E17" s="148" t="s">
        <v>47</v>
      </c>
      <c r="F17" s="148" t="s">
        <v>98</v>
      </c>
      <c r="G17" s="148" t="s">
        <v>120</v>
      </c>
      <c r="H17" s="30">
        <v>139</v>
      </c>
      <c r="I17" s="30">
        <v>127</v>
      </c>
      <c r="J17" s="30" t="s">
        <v>18</v>
      </c>
      <c r="K17" s="30"/>
      <c r="L17" s="30"/>
      <c r="M17" s="30"/>
      <c r="N17" s="165">
        <v>266</v>
      </c>
      <c r="O17" s="29" t="s">
        <v>26</v>
      </c>
      <c r="P17" s="29" t="b">
        <v>1</v>
      </c>
      <c r="Q17" s="176" t="s">
        <v>22</v>
      </c>
      <c r="R17" s="35"/>
    </row>
    <row r="18" spans="1:18" x14ac:dyDescent="0.25">
      <c r="A18" s="55"/>
      <c r="B18" s="32">
        <v>2</v>
      </c>
      <c r="C18" s="27">
        <v>1172</v>
      </c>
      <c r="D18" s="148" t="s">
        <v>135</v>
      </c>
      <c r="E18" s="148" t="s">
        <v>136</v>
      </c>
      <c r="F18" s="148" t="s">
        <v>29</v>
      </c>
      <c r="G18" s="148">
        <v>0</v>
      </c>
      <c r="H18" s="30">
        <v>116</v>
      </c>
      <c r="I18" s="30">
        <v>119</v>
      </c>
      <c r="J18" s="30"/>
      <c r="K18" s="30"/>
      <c r="L18" s="30"/>
      <c r="M18" s="30"/>
      <c r="N18" s="165">
        <v>235</v>
      </c>
      <c r="O18" s="29" t="s">
        <v>26</v>
      </c>
      <c r="P18" s="29" t="b">
        <v>0</v>
      </c>
      <c r="Q18" s="29"/>
      <c r="R18" s="35"/>
    </row>
    <row r="19" spans="1:18" x14ac:dyDescent="0.25">
      <c r="A19" s="55"/>
      <c r="B19" s="32">
        <v>3</v>
      </c>
      <c r="C19" s="27">
        <v>1264</v>
      </c>
      <c r="D19" s="148" t="s">
        <v>127</v>
      </c>
      <c r="E19" s="148" t="s">
        <v>96</v>
      </c>
      <c r="F19" s="148" t="s">
        <v>29</v>
      </c>
      <c r="G19" s="148">
        <v>0</v>
      </c>
      <c r="H19" s="30">
        <v>96</v>
      </c>
      <c r="I19" s="30">
        <v>100</v>
      </c>
      <c r="J19" s="30" t="s">
        <v>18</v>
      </c>
      <c r="K19" s="30"/>
      <c r="L19" s="30"/>
      <c r="M19" s="30"/>
      <c r="N19" s="165">
        <v>196</v>
      </c>
      <c r="O19" s="29" t="s">
        <v>26</v>
      </c>
      <c r="P19" s="29" t="b">
        <v>0</v>
      </c>
      <c r="Q19" s="29"/>
      <c r="R19" s="35"/>
    </row>
    <row r="20" spans="1:18" x14ac:dyDescent="0.25">
      <c r="A20" s="55"/>
      <c r="B20" s="32">
        <v>4</v>
      </c>
      <c r="C20" s="27">
        <v>1291</v>
      </c>
      <c r="D20" s="148" t="s">
        <v>48</v>
      </c>
      <c r="E20" s="148" t="s">
        <v>49</v>
      </c>
      <c r="F20" s="148" t="s">
        <v>29</v>
      </c>
      <c r="G20" s="148" t="s">
        <v>29</v>
      </c>
      <c r="H20" s="30">
        <v>91</v>
      </c>
      <c r="I20" s="30">
        <v>87</v>
      </c>
      <c r="J20" s="30" t="s">
        <v>18</v>
      </c>
      <c r="K20" s="30"/>
      <c r="L20" s="30"/>
      <c r="M20" s="30"/>
      <c r="N20" s="165">
        <v>178</v>
      </c>
      <c r="O20" s="29" t="s">
        <v>26</v>
      </c>
      <c r="P20" s="29" t="b">
        <v>0</v>
      </c>
      <c r="Q20" s="29"/>
      <c r="R20" s="35"/>
    </row>
    <row r="21" spans="1:18" x14ac:dyDescent="0.25">
      <c r="A21" s="55"/>
      <c r="B21" s="32">
        <v>5</v>
      </c>
      <c r="C21" s="27">
        <v>1723</v>
      </c>
      <c r="D21" s="148" t="s">
        <v>42</v>
      </c>
      <c r="E21" s="148" t="s">
        <v>106</v>
      </c>
      <c r="F21" s="148" t="s">
        <v>29</v>
      </c>
      <c r="G21" s="148">
        <v>0</v>
      </c>
      <c r="H21" s="30">
        <v>63</v>
      </c>
      <c r="I21" s="30">
        <v>76</v>
      </c>
      <c r="J21" s="30" t="s">
        <v>18</v>
      </c>
      <c r="K21" s="30"/>
      <c r="L21" s="30"/>
      <c r="M21" s="30"/>
      <c r="N21" s="165">
        <v>139</v>
      </c>
      <c r="O21" s="29" t="s">
        <v>26</v>
      </c>
      <c r="P21" s="29" t="b">
        <v>0</v>
      </c>
      <c r="Q21" s="29"/>
      <c r="R21" s="35"/>
    </row>
    <row r="22" spans="1:18" x14ac:dyDescent="0.25">
      <c r="A22" s="55"/>
      <c r="B22" s="32">
        <v>6</v>
      </c>
      <c r="C22" s="27"/>
      <c r="D22" s="148"/>
      <c r="E22" s="148"/>
      <c r="F22" s="148"/>
      <c r="G22" s="148"/>
      <c r="H22" s="30" t="s">
        <v>18</v>
      </c>
      <c r="I22" s="30" t="s">
        <v>18</v>
      </c>
      <c r="J22" s="30" t="s">
        <v>18</v>
      </c>
      <c r="K22" s="30"/>
      <c r="L22" s="30"/>
      <c r="M22" s="30"/>
      <c r="N22" s="165">
        <v>0</v>
      </c>
      <c r="O22" s="29" t="s">
        <v>26</v>
      </c>
      <c r="P22" s="29" t="b">
        <v>0</v>
      </c>
      <c r="Q22" s="29"/>
      <c r="R22" s="35"/>
    </row>
    <row r="23" spans="1:18" ht="15.75" thickBot="1" x14ac:dyDescent="0.3"/>
    <row r="24" spans="1:18" x14ac:dyDescent="0.25">
      <c r="D24" s="64" t="s">
        <v>30</v>
      </c>
      <c r="E24" s="185" t="s">
        <v>50</v>
      </c>
      <c r="F24" s="185"/>
      <c r="G24" s="185"/>
      <c r="K24" t="s">
        <v>18</v>
      </c>
    </row>
    <row r="25" spans="1:18" x14ac:dyDescent="0.25">
      <c r="D25" s="65" t="s">
        <v>32</v>
      </c>
      <c r="E25" s="186" t="s">
        <v>51</v>
      </c>
      <c r="F25" s="186"/>
      <c r="G25" s="186"/>
    </row>
    <row r="26" spans="1:18" x14ac:dyDescent="0.25">
      <c r="D26" s="66" t="s">
        <v>34</v>
      </c>
      <c r="E26" s="186" t="s">
        <v>52</v>
      </c>
      <c r="F26" s="186"/>
      <c r="G26" s="186"/>
    </row>
    <row r="27" spans="1:18" ht="15.75" thickBot="1" x14ac:dyDescent="0.3">
      <c r="D27" s="67" t="s">
        <v>36</v>
      </c>
      <c r="E27" s="184" t="s">
        <v>53</v>
      </c>
      <c r="F27" s="184"/>
      <c r="G27" s="184"/>
    </row>
    <row r="29" spans="1:18" x14ac:dyDescent="0.25">
      <c r="G29" s="68"/>
    </row>
  </sheetData>
  <sheetProtection selectLockedCells="1" selectUnlockedCells="1"/>
  <sortState xmlns:xlrd2="http://schemas.microsoft.com/office/spreadsheetml/2017/richdata2" ref="C7:N11">
    <sortCondition descending="1" ref="N7:N11"/>
  </sortState>
  <mergeCells count="6">
    <mergeCell ref="E27:G27"/>
    <mergeCell ref="C1:R1"/>
    <mergeCell ref="C2:Q2"/>
    <mergeCell ref="E24:G24"/>
    <mergeCell ref="E25:G25"/>
    <mergeCell ref="E26:G26"/>
  </mergeCells>
  <pageMargins left="0.51180555555555551" right="0.51180555555555551" top="0.35416666666666669" bottom="0.35416666666666669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"/>
  <sheetViews>
    <sheetView workbookViewId="0">
      <selection activeCell="D15" sqref="D15:I15"/>
    </sheetView>
  </sheetViews>
  <sheetFormatPr defaultRowHeight="15" x14ac:dyDescent="0.25"/>
  <cols>
    <col min="2" max="2" width="6.5703125" style="49" customWidth="1"/>
    <col min="3" max="3" width="5.28515625" customWidth="1"/>
    <col min="4" max="4" width="12.140625" customWidth="1"/>
    <col min="5" max="6" width="5.5703125" customWidth="1"/>
    <col min="7" max="7" width="8.5703125" customWidth="1"/>
    <col min="8" max="13" width="5.5703125" customWidth="1"/>
    <col min="14" max="14" width="6.28515625" customWidth="1"/>
    <col min="15" max="15" width="3.5703125" customWidth="1"/>
    <col min="16" max="16" width="7.42578125" customWidth="1"/>
    <col min="17" max="17" width="6.42578125" customWidth="1"/>
    <col min="18" max="18" width="10.85546875" customWidth="1"/>
  </cols>
  <sheetData>
    <row r="1" spans="1:18" s="1" customFormat="1" ht="18" x14ac:dyDescent="0.25">
      <c r="B1" s="51"/>
      <c r="C1" s="180" t="str">
        <f>+'Free pistol'!C1</f>
        <v>WESTERN CAPE PISTOL FEDERATION  - CHAMPIONSHIP OCT 2023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2" spans="1:18" s="1" customFormat="1" ht="16.5" thickBot="1" x14ac:dyDescent="0.3">
      <c r="B2" s="51"/>
      <c r="C2" s="181" t="s">
        <v>54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18" s="71" customFormat="1" ht="24" x14ac:dyDescent="0.2">
      <c r="A3" s="69"/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70" t="s">
        <v>8</v>
      </c>
      <c r="J3" s="53" t="s">
        <v>9</v>
      </c>
      <c r="K3" s="53" t="s">
        <v>10</v>
      </c>
      <c r="L3" s="53" t="s">
        <v>11</v>
      </c>
      <c r="M3" s="53" t="s">
        <v>12</v>
      </c>
      <c r="N3" s="70" t="s">
        <v>13</v>
      </c>
      <c r="O3" s="53" t="s">
        <v>14</v>
      </c>
      <c r="P3" s="53" t="s">
        <v>15</v>
      </c>
      <c r="Q3" s="53" t="s">
        <v>16</v>
      </c>
    </row>
    <row r="4" spans="1:18" x14ac:dyDescent="0.25">
      <c r="A4" s="55"/>
      <c r="B4" s="32">
        <v>1</v>
      </c>
      <c r="C4" s="27"/>
      <c r="D4" s="148"/>
      <c r="E4" s="148"/>
      <c r="F4" s="148"/>
      <c r="G4" s="148"/>
      <c r="H4" s="30"/>
      <c r="I4" s="30"/>
      <c r="J4" s="30"/>
      <c r="K4" s="30"/>
      <c r="L4" s="11"/>
      <c r="M4" s="11"/>
      <c r="N4" s="165">
        <v>0</v>
      </c>
      <c r="O4" s="29" t="s">
        <v>17</v>
      </c>
      <c r="P4" s="29"/>
      <c r="Q4" s="29"/>
      <c r="R4" s="35"/>
    </row>
    <row r="5" spans="1:18" x14ac:dyDescent="0.25">
      <c r="A5" s="55"/>
      <c r="B5" s="32">
        <v>2</v>
      </c>
      <c r="C5" s="27"/>
      <c r="D5" s="148"/>
      <c r="E5" s="148"/>
      <c r="F5" s="148"/>
      <c r="G5" s="148"/>
      <c r="H5" s="30"/>
      <c r="I5" s="30"/>
      <c r="J5" s="30"/>
      <c r="K5" s="30"/>
      <c r="L5" s="11"/>
      <c r="M5" s="11"/>
      <c r="N5" s="165">
        <v>0</v>
      </c>
      <c r="O5" s="29" t="s">
        <v>17</v>
      </c>
      <c r="P5" s="29"/>
      <c r="Q5" s="29"/>
      <c r="R5" s="35"/>
    </row>
    <row r="6" spans="1:18" x14ac:dyDescent="0.25">
      <c r="B6" s="56"/>
      <c r="C6" s="57"/>
      <c r="D6" s="58"/>
      <c r="E6" s="57"/>
      <c r="F6" s="57"/>
      <c r="G6" s="57"/>
      <c r="H6" s="57"/>
      <c r="I6" s="57"/>
      <c r="J6" s="57"/>
      <c r="K6" s="57"/>
      <c r="L6" s="57"/>
      <c r="M6" s="57"/>
      <c r="N6" s="166"/>
      <c r="O6" s="57"/>
      <c r="P6" s="57"/>
      <c r="Q6" s="57"/>
      <c r="R6" s="35"/>
    </row>
    <row r="7" spans="1:18" x14ac:dyDescent="0.25">
      <c r="A7" s="55"/>
      <c r="B7" s="32">
        <v>1</v>
      </c>
      <c r="C7" s="27"/>
      <c r="D7" s="148"/>
      <c r="E7" s="148"/>
      <c r="F7" s="148"/>
      <c r="G7" s="148"/>
      <c r="H7" s="30"/>
      <c r="I7" s="30" t="s">
        <v>18</v>
      </c>
      <c r="J7" s="30"/>
      <c r="K7" s="30"/>
      <c r="L7" s="30"/>
      <c r="M7" s="30"/>
      <c r="N7" s="165">
        <v>0</v>
      </c>
      <c r="O7" s="29" t="s">
        <v>22</v>
      </c>
      <c r="P7" s="29" t="b">
        <v>0</v>
      </c>
      <c r="Q7" s="29"/>
      <c r="R7" s="35"/>
    </row>
    <row r="8" spans="1:18" x14ac:dyDescent="0.25">
      <c r="A8" s="55"/>
      <c r="B8" s="32">
        <v>2</v>
      </c>
      <c r="C8" s="27"/>
      <c r="D8" s="148"/>
      <c r="E8" s="148"/>
      <c r="F8" s="148"/>
      <c r="G8" s="148"/>
      <c r="H8" s="30"/>
      <c r="I8" s="30" t="s">
        <v>18</v>
      </c>
      <c r="J8" s="30"/>
      <c r="K8" s="30"/>
      <c r="L8" s="11"/>
      <c r="M8" s="11"/>
      <c r="N8" s="165">
        <v>0</v>
      </c>
      <c r="O8" s="29" t="s">
        <v>22</v>
      </c>
      <c r="P8" s="29" t="b">
        <v>0</v>
      </c>
      <c r="Q8" s="29"/>
      <c r="R8" s="35"/>
    </row>
    <row r="9" spans="1:18" x14ac:dyDescent="0.25">
      <c r="B9" s="59"/>
      <c r="C9" s="60"/>
      <c r="D9" s="61"/>
      <c r="E9" s="62"/>
      <c r="F9" s="60"/>
      <c r="G9" s="60"/>
      <c r="H9" s="60"/>
      <c r="I9" s="60"/>
      <c r="J9" s="60"/>
      <c r="K9" s="60"/>
      <c r="L9" s="60"/>
      <c r="M9" s="60"/>
      <c r="N9" s="167"/>
      <c r="O9" s="63"/>
      <c r="P9" s="63"/>
      <c r="Q9" s="63"/>
      <c r="R9" s="35"/>
    </row>
    <row r="10" spans="1:18" x14ac:dyDescent="0.25">
      <c r="A10" s="55"/>
      <c r="B10" s="32">
        <v>1</v>
      </c>
      <c r="C10" s="32"/>
      <c r="D10" s="148"/>
      <c r="E10" s="148"/>
      <c r="F10" s="148"/>
      <c r="G10" s="148"/>
      <c r="H10" s="29"/>
      <c r="I10" s="29" t="s">
        <v>18</v>
      </c>
      <c r="J10" s="29"/>
      <c r="K10" s="29"/>
      <c r="L10" s="29"/>
      <c r="M10" s="29"/>
      <c r="N10" s="165">
        <v>0</v>
      </c>
      <c r="O10" s="29" t="s">
        <v>24</v>
      </c>
      <c r="P10" s="16" t="b">
        <v>0</v>
      </c>
      <c r="Q10" s="29"/>
      <c r="R10" s="35"/>
    </row>
    <row r="11" spans="1:18" x14ac:dyDescent="0.25">
      <c r="A11" s="55"/>
      <c r="B11" s="32">
        <v>2</v>
      </c>
      <c r="C11" s="27"/>
      <c r="D11" s="148"/>
      <c r="E11" s="148"/>
      <c r="F11" s="148"/>
      <c r="G11" s="148"/>
      <c r="H11" s="30"/>
      <c r="I11" s="30" t="s">
        <v>18</v>
      </c>
      <c r="J11" s="30"/>
      <c r="K11" s="30"/>
      <c r="L11" s="30"/>
      <c r="M11" s="30"/>
      <c r="N11" s="165">
        <v>0</v>
      </c>
      <c r="O11" s="29" t="s">
        <v>24</v>
      </c>
      <c r="P11" s="16" t="b">
        <v>0</v>
      </c>
      <c r="Q11" s="29"/>
      <c r="R11" s="35"/>
    </row>
    <row r="12" spans="1:18" x14ac:dyDescent="0.25">
      <c r="B12" s="59"/>
      <c r="C12" s="60"/>
      <c r="D12" s="61"/>
      <c r="E12" s="62"/>
      <c r="F12" s="60"/>
      <c r="G12" s="60"/>
      <c r="H12" s="60"/>
      <c r="I12" s="60"/>
      <c r="J12" s="60"/>
      <c r="K12" s="60"/>
      <c r="L12" s="60"/>
      <c r="M12" s="60"/>
      <c r="N12" s="167"/>
      <c r="O12" s="21"/>
      <c r="P12" s="63"/>
      <c r="Q12" s="63"/>
      <c r="R12" s="35"/>
    </row>
    <row r="13" spans="1:18" x14ac:dyDescent="0.25">
      <c r="A13" s="55"/>
      <c r="B13" s="32">
        <v>1</v>
      </c>
      <c r="C13" s="27">
        <v>2521</v>
      </c>
      <c r="D13" s="148" t="s">
        <v>101</v>
      </c>
      <c r="E13" s="148" t="s">
        <v>96</v>
      </c>
      <c r="F13" s="148" t="s">
        <v>21</v>
      </c>
      <c r="G13" s="148" t="s">
        <v>18</v>
      </c>
      <c r="H13" s="30">
        <v>110</v>
      </c>
      <c r="I13" s="30">
        <v>106</v>
      </c>
      <c r="J13" s="30"/>
      <c r="K13" s="30"/>
      <c r="L13" s="30"/>
      <c r="M13" s="30"/>
      <c r="N13" s="165">
        <v>216</v>
      </c>
      <c r="O13" s="29" t="s">
        <v>26</v>
      </c>
      <c r="P13" s="29" t="b">
        <v>0</v>
      </c>
      <c r="Q13" s="29"/>
      <c r="R13" s="35"/>
    </row>
    <row r="14" spans="1:18" x14ac:dyDescent="0.25">
      <c r="A14" s="55"/>
      <c r="B14" s="32">
        <v>2</v>
      </c>
      <c r="C14" s="27">
        <v>1143</v>
      </c>
      <c r="D14" s="148" t="s">
        <v>101</v>
      </c>
      <c r="E14" s="148" t="s">
        <v>102</v>
      </c>
      <c r="F14" s="148" t="s">
        <v>21</v>
      </c>
      <c r="G14" s="148" t="s">
        <v>18</v>
      </c>
      <c r="H14" s="30">
        <v>105</v>
      </c>
      <c r="I14" s="30">
        <v>110</v>
      </c>
      <c r="J14" s="30"/>
      <c r="K14" s="30"/>
      <c r="L14" s="30"/>
      <c r="M14" s="30"/>
      <c r="N14" s="165">
        <v>215</v>
      </c>
      <c r="O14" s="29" t="s">
        <v>26</v>
      </c>
      <c r="P14" s="29" t="b">
        <v>0</v>
      </c>
      <c r="Q14" s="29"/>
      <c r="R14" s="35"/>
    </row>
    <row r="15" spans="1:18" x14ac:dyDescent="0.25">
      <c r="A15" s="55"/>
      <c r="B15" s="32">
        <v>5</v>
      </c>
      <c r="C15" s="27"/>
      <c r="D15" s="148"/>
      <c r="E15" s="148"/>
      <c r="F15" s="148"/>
      <c r="G15" s="148"/>
      <c r="H15" s="30"/>
      <c r="I15" s="30"/>
      <c r="J15" s="30"/>
      <c r="K15" s="30"/>
      <c r="L15" s="30"/>
      <c r="M15" s="30"/>
      <c r="N15" s="165">
        <v>0</v>
      </c>
      <c r="O15" s="29" t="s">
        <v>26</v>
      </c>
      <c r="P15" s="29" t="b">
        <v>0</v>
      </c>
      <c r="Q15" s="29"/>
      <c r="R15" s="35"/>
    </row>
    <row r="16" spans="1:18" ht="15.75" thickBot="1" x14ac:dyDescent="0.3">
      <c r="D16" s="50"/>
    </row>
    <row r="17" spans="4:11" x14ac:dyDescent="0.25">
      <c r="D17" s="64" t="s">
        <v>30</v>
      </c>
      <c r="E17" s="185" t="s">
        <v>50</v>
      </c>
      <c r="F17" s="185"/>
      <c r="G17" s="185"/>
      <c r="K17" t="s">
        <v>18</v>
      </c>
    </row>
    <row r="18" spans="4:11" x14ac:dyDescent="0.25">
      <c r="D18" s="65" t="s">
        <v>32</v>
      </c>
      <c r="E18" s="186" t="s">
        <v>51</v>
      </c>
      <c r="F18" s="186"/>
      <c r="G18" s="186"/>
    </row>
    <row r="19" spans="4:11" x14ac:dyDescent="0.25">
      <c r="D19" s="66" t="s">
        <v>34</v>
      </c>
      <c r="E19" s="186" t="s">
        <v>52</v>
      </c>
      <c r="F19" s="186"/>
      <c r="G19" s="186"/>
    </row>
    <row r="20" spans="4:11" ht="15.75" thickBot="1" x14ac:dyDescent="0.3">
      <c r="D20" s="67" t="s">
        <v>36</v>
      </c>
      <c r="E20" s="184" t="s">
        <v>53</v>
      </c>
      <c r="F20" s="184"/>
      <c r="G20" s="184"/>
    </row>
    <row r="21" spans="4:11" x14ac:dyDescent="0.25">
      <c r="D21" s="50"/>
    </row>
  </sheetData>
  <sheetProtection selectLockedCells="1" selectUnlockedCells="1"/>
  <mergeCells count="6">
    <mergeCell ref="E20:G20"/>
    <mergeCell ref="C1:R1"/>
    <mergeCell ref="C2:Q2"/>
    <mergeCell ref="E17:G17"/>
    <mergeCell ref="E18:G18"/>
    <mergeCell ref="E19:G19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8"/>
  <sheetViews>
    <sheetView topLeftCell="A4" workbookViewId="0">
      <selection activeCell="E15" sqref="E15"/>
    </sheetView>
  </sheetViews>
  <sheetFormatPr defaultRowHeight="15" x14ac:dyDescent="0.25"/>
  <cols>
    <col min="2" max="2" width="6.5703125" style="82" customWidth="1"/>
    <col min="3" max="3" width="6.5703125" customWidth="1"/>
    <col min="4" max="4" width="15.5703125" customWidth="1"/>
    <col min="5" max="5" width="4.28515625" customWidth="1"/>
    <col min="6" max="6" width="10.28515625" customWidth="1"/>
    <col min="7" max="7" width="9.42578125" customWidth="1"/>
    <col min="8" max="13" width="5.5703125" customWidth="1"/>
    <col min="14" max="14" width="7.28515625" customWidth="1"/>
    <col min="15" max="15" width="4" customWidth="1"/>
    <col min="16" max="16" width="7.7109375" customWidth="1"/>
    <col min="17" max="17" width="5.85546875" customWidth="1"/>
    <col min="18" max="18" width="7.28515625" customWidth="1"/>
  </cols>
  <sheetData>
    <row r="1" spans="1:18" s="1" customFormat="1" ht="18" x14ac:dyDescent="0.25">
      <c r="B1" s="83"/>
      <c r="C1" s="180" t="str">
        <f>+'Free pistol'!C1</f>
        <v>WESTERN CAPE PISTOL FEDERATION  - CHAMPIONSHIP OCT 2023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2" spans="1:18" s="1" customFormat="1" ht="16.5" thickBot="1" x14ac:dyDescent="0.3">
      <c r="B2" s="83"/>
      <c r="C2" s="181" t="s">
        <v>55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18" ht="26.25" thickBot="1" x14ac:dyDescent="0.3">
      <c r="A3" s="52"/>
      <c r="B3" s="4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54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54" t="s">
        <v>13</v>
      </c>
      <c r="O3" s="7" t="s">
        <v>14</v>
      </c>
      <c r="P3" s="7" t="s">
        <v>15</v>
      </c>
      <c r="Q3" s="7" t="s">
        <v>16</v>
      </c>
    </row>
    <row r="4" spans="1:18" ht="12.75" customHeight="1" x14ac:dyDescent="0.25">
      <c r="A4" s="72"/>
      <c r="B4" s="32">
        <v>1</v>
      </c>
      <c r="C4" s="27"/>
      <c r="D4" s="148"/>
      <c r="E4" s="148"/>
      <c r="F4" s="148"/>
      <c r="G4" s="148"/>
      <c r="H4" s="30"/>
      <c r="I4" s="30"/>
      <c r="J4" s="30"/>
      <c r="K4" s="30"/>
      <c r="L4" s="30"/>
      <c r="M4" s="30"/>
      <c r="N4" s="164">
        <v>0</v>
      </c>
      <c r="O4" s="29" t="s">
        <v>17</v>
      </c>
      <c r="P4" s="29" t="s">
        <v>18</v>
      </c>
      <c r="Q4" s="17"/>
      <c r="R4" s="84"/>
    </row>
    <row r="5" spans="1:18" ht="12.75" customHeight="1" x14ac:dyDescent="0.25">
      <c r="B5" s="62"/>
      <c r="C5" s="21"/>
      <c r="D5" s="22"/>
      <c r="E5" s="21"/>
      <c r="F5" s="21"/>
      <c r="G5" s="21"/>
      <c r="H5" s="23"/>
      <c r="I5" s="23"/>
      <c r="J5" s="23"/>
      <c r="K5" s="24"/>
      <c r="L5" s="24"/>
      <c r="M5" s="24"/>
      <c r="N5" s="159"/>
      <c r="O5" s="25"/>
      <c r="P5" s="21"/>
      <c r="Q5" s="25"/>
    </row>
    <row r="6" spans="1:18" s="39" customFormat="1" ht="12.75" customHeight="1" x14ac:dyDescent="0.25">
      <c r="A6" s="72"/>
      <c r="B6" s="32">
        <v>1</v>
      </c>
      <c r="C6" s="27">
        <v>1194</v>
      </c>
      <c r="D6" s="148" t="s">
        <v>137</v>
      </c>
      <c r="E6" s="148" t="s">
        <v>102</v>
      </c>
      <c r="F6" s="148" t="s">
        <v>94</v>
      </c>
      <c r="G6" s="148">
        <v>0</v>
      </c>
      <c r="H6" s="30">
        <v>179</v>
      </c>
      <c r="I6" s="30"/>
      <c r="J6" s="30">
        <v>188</v>
      </c>
      <c r="K6" s="30"/>
      <c r="L6" s="30">
        <v>181</v>
      </c>
      <c r="M6" s="30"/>
      <c r="N6" s="163">
        <v>548</v>
      </c>
      <c r="O6" s="34" t="s">
        <v>22</v>
      </c>
      <c r="P6" s="29" t="b">
        <v>0</v>
      </c>
      <c r="Q6" s="34"/>
    </row>
    <row r="7" spans="1:18" s="39" customFormat="1" ht="12.75" customHeight="1" x14ac:dyDescent="0.25">
      <c r="A7" s="72"/>
      <c r="B7" s="32">
        <v>2</v>
      </c>
      <c r="C7" s="27">
        <v>1383</v>
      </c>
      <c r="D7" s="148" t="s">
        <v>39</v>
      </c>
      <c r="E7" s="148" t="s">
        <v>17</v>
      </c>
      <c r="F7" s="148" t="s">
        <v>40</v>
      </c>
      <c r="G7" s="148" t="s">
        <v>41</v>
      </c>
      <c r="H7" s="30">
        <v>91</v>
      </c>
      <c r="I7" s="30">
        <v>93</v>
      </c>
      <c r="J7" s="30">
        <v>178</v>
      </c>
      <c r="K7" s="30" t="s">
        <v>18</v>
      </c>
      <c r="L7" s="30">
        <v>179</v>
      </c>
      <c r="M7" s="30"/>
      <c r="N7" s="163">
        <v>541</v>
      </c>
      <c r="O7" s="34" t="s">
        <v>22</v>
      </c>
      <c r="P7" s="29" t="b">
        <v>0</v>
      </c>
      <c r="Q7" s="34"/>
    </row>
    <row r="8" spans="1:18" s="39" customFormat="1" ht="12.75" customHeight="1" x14ac:dyDescent="0.25">
      <c r="A8" s="72"/>
      <c r="B8" s="32">
        <v>3</v>
      </c>
      <c r="C8" s="27">
        <v>384</v>
      </c>
      <c r="D8" s="148" t="s">
        <v>76</v>
      </c>
      <c r="E8" s="148" t="s">
        <v>17</v>
      </c>
      <c r="F8" s="148" t="s">
        <v>98</v>
      </c>
      <c r="G8" s="148" t="s">
        <v>120</v>
      </c>
      <c r="H8" s="30">
        <v>180</v>
      </c>
      <c r="I8" s="30"/>
      <c r="J8" s="30">
        <v>167</v>
      </c>
      <c r="K8" s="30"/>
      <c r="L8" s="30">
        <v>151</v>
      </c>
      <c r="M8" s="30"/>
      <c r="N8" s="163">
        <v>498</v>
      </c>
      <c r="O8" s="34" t="s">
        <v>22</v>
      </c>
      <c r="P8" s="29" t="b">
        <v>0</v>
      </c>
      <c r="Q8" s="34"/>
    </row>
    <row r="9" spans="1:18" s="39" customFormat="1" ht="12.75" customHeight="1" x14ac:dyDescent="0.25">
      <c r="A9" s="72"/>
      <c r="B9" s="32">
        <v>4</v>
      </c>
      <c r="C9" s="32"/>
      <c r="D9" s="148"/>
      <c r="E9" s="148"/>
      <c r="F9" s="148"/>
      <c r="G9" s="148"/>
      <c r="H9" s="30"/>
      <c r="I9" s="30"/>
      <c r="J9" s="30"/>
      <c r="K9" s="30"/>
      <c r="L9" s="30"/>
      <c r="M9" s="30"/>
      <c r="N9" s="163">
        <v>0</v>
      </c>
      <c r="O9" s="34" t="s">
        <v>22</v>
      </c>
      <c r="P9" s="29" t="b">
        <v>0</v>
      </c>
      <c r="Q9" s="34"/>
    </row>
    <row r="10" spans="1:18" s="39" customFormat="1" ht="12.75" customHeight="1" x14ac:dyDescent="0.25">
      <c r="A10" s="72"/>
      <c r="B10" s="32">
        <v>5</v>
      </c>
      <c r="C10" s="27"/>
      <c r="D10" s="148"/>
      <c r="E10" s="148"/>
      <c r="F10" s="148"/>
      <c r="G10" s="148"/>
      <c r="H10" s="30"/>
      <c r="I10" s="30"/>
      <c r="J10" s="30"/>
      <c r="K10" s="30"/>
      <c r="L10" s="30"/>
      <c r="M10" s="30"/>
      <c r="N10" s="163">
        <v>0</v>
      </c>
      <c r="O10" s="34" t="s">
        <v>22</v>
      </c>
      <c r="P10" s="29" t="b">
        <v>0</v>
      </c>
      <c r="Q10" s="34"/>
    </row>
    <row r="11" spans="1:18" ht="12.75" customHeight="1" x14ac:dyDescent="0.25">
      <c r="B11" s="62"/>
      <c r="C11" s="21"/>
      <c r="D11" s="22"/>
      <c r="E11" s="21"/>
      <c r="F11" s="21"/>
      <c r="G11" s="21"/>
      <c r="H11" s="23"/>
      <c r="I11" s="23"/>
      <c r="J11" s="23"/>
      <c r="K11" s="24"/>
      <c r="L11" s="24"/>
      <c r="M11" s="24"/>
      <c r="N11" s="159"/>
      <c r="O11" s="25"/>
      <c r="P11" s="21"/>
      <c r="Q11" s="25"/>
    </row>
    <row r="12" spans="1:18" ht="12.75" customHeight="1" x14ac:dyDescent="0.25">
      <c r="A12" s="72"/>
      <c r="B12" s="32">
        <v>1</v>
      </c>
      <c r="C12" s="27">
        <v>641</v>
      </c>
      <c r="D12" s="148" t="s">
        <v>123</v>
      </c>
      <c r="E12" s="148" t="s">
        <v>124</v>
      </c>
      <c r="F12" s="148" t="s">
        <v>40</v>
      </c>
      <c r="G12" s="148" t="s">
        <v>41</v>
      </c>
      <c r="H12" s="30">
        <v>87</v>
      </c>
      <c r="I12" s="30">
        <v>86</v>
      </c>
      <c r="J12" s="30">
        <v>176</v>
      </c>
      <c r="K12" s="30"/>
      <c r="L12" s="30">
        <v>161</v>
      </c>
      <c r="M12" s="30"/>
      <c r="N12" s="163">
        <v>510</v>
      </c>
      <c r="O12" s="34" t="s">
        <v>24</v>
      </c>
      <c r="P12" s="29" t="b">
        <v>0</v>
      </c>
      <c r="Q12" s="38"/>
    </row>
    <row r="13" spans="1:18" ht="12.75" customHeight="1" x14ac:dyDescent="0.25">
      <c r="A13" s="72"/>
      <c r="B13" s="32">
        <v>2</v>
      </c>
      <c r="C13" s="27">
        <v>3623</v>
      </c>
      <c r="D13" s="148" t="s">
        <v>44</v>
      </c>
      <c r="E13" s="148" t="s">
        <v>45</v>
      </c>
      <c r="F13" s="148" t="s">
        <v>29</v>
      </c>
      <c r="G13" s="148" t="s">
        <v>29</v>
      </c>
      <c r="H13" s="30">
        <v>177</v>
      </c>
      <c r="I13" s="30"/>
      <c r="J13" s="30">
        <v>159</v>
      </c>
      <c r="K13" s="30"/>
      <c r="L13" s="30">
        <v>140</v>
      </c>
      <c r="M13" s="30"/>
      <c r="N13" s="163">
        <v>476</v>
      </c>
      <c r="O13" s="34" t="s">
        <v>24</v>
      </c>
      <c r="P13" s="29" t="b">
        <v>0</v>
      </c>
      <c r="Q13" s="34"/>
    </row>
    <row r="14" spans="1:18" ht="12.75" customHeight="1" x14ac:dyDescent="0.25">
      <c r="A14" s="72"/>
      <c r="B14" s="32">
        <v>3</v>
      </c>
      <c r="C14" s="27">
        <v>439</v>
      </c>
      <c r="D14" s="148" t="s">
        <v>62</v>
      </c>
      <c r="E14" s="148" t="s">
        <v>132</v>
      </c>
      <c r="F14" s="148" t="s">
        <v>98</v>
      </c>
      <c r="G14" s="148" t="s">
        <v>120</v>
      </c>
      <c r="H14" s="30">
        <v>156</v>
      </c>
      <c r="I14" s="30"/>
      <c r="J14" s="30">
        <v>160</v>
      </c>
      <c r="K14" s="30"/>
      <c r="L14" s="30">
        <v>127</v>
      </c>
      <c r="M14" s="30"/>
      <c r="N14" s="163">
        <v>443</v>
      </c>
      <c r="O14" s="34" t="s">
        <v>24</v>
      </c>
      <c r="P14" s="29" t="b">
        <v>0</v>
      </c>
      <c r="Q14" s="34"/>
    </row>
    <row r="15" spans="1:18" ht="12.75" customHeight="1" x14ac:dyDescent="0.25">
      <c r="A15" s="72"/>
      <c r="B15" s="32">
        <v>4</v>
      </c>
      <c r="C15" s="32">
        <v>1452</v>
      </c>
      <c r="D15" s="148" t="s">
        <v>77</v>
      </c>
      <c r="E15" s="148" t="s">
        <v>78</v>
      </c>
      <c r="F15" s="148" t="s">
        <v>98</v>
      </c>
      <c r="G15" s="148" t="s">
        <v>120</v>
      </c>
      <c r="H15" s="30">
        <v>161</v>
      </c>
      <c r="I15" s="30"/>
      <c r="J15" s="30">
        <v>153</v>
      </c>
      <c r="K15" s="30"/>
      <c r="L15" s="30">
        <v>129</v>
      </c>
      <c r="M15" s="30"/>
      <c r="N15" s="163">
        <v>443</v>
      </c>
      <c r="O15" s="34" t="s">
        <v>24</v>
      </c>
      <c r="P15" s="29" t="b">
        <v>0</v>
      </c>
      <c r="Q15" s="34"/>
    </row>
    <row r="16" spans="1:18" ht="12.75" customHeight="1" x14ac:dyDescent="0.25">
      <c r="A16" s="72"/>
      <c r="B16" s="32">
        <v>5</v>
      </c>
      <c r="C16" s="27" t="s">
        <v>18</v>
      </c>
      <c r="D16" s="148"/>
      <c r="E16" s="148"/>
      <c r="F16" s="148"/>
      <c r="G16" s="148"/>
      <c r="H16" s="30"/>
      <c r="I16" s="30"/>
      <c r="J16" s="30" t="s">
        <v>18</v>
      </c>
      <c r="K16" s="30"/>
      <c r="L16" s="30" t="s">
        <v>18</v>
      </c>
      <c r="M16" s="30"/>
      <c r="N16" s="163">
        <v>0</v>
      </c>
      <c r="O16" s="34" t="s">
        <v>24</v>
      </c>
      <c r="P16" s="29" t="b">
        <v>0</v>
      </c>
      <c r="Q16" s="34"/>
    </row>
    <row r="17" spans="1:17" ht="12.75" customHeight="1" x14ac:dyDescent="0.25">
      <c r="A17" s="72"/>
      <c r="B17" s="32">
        <v>6</v>
      </c>
      <c r="C17" s="27"/>
      <c r="D17" s="148"/>
      <c r="E17" s="148"/>
      <c r="F17" s="148"/>
      <c r="G17" s="148"/>
      <c r="H17" s="30"/>
      <c r="I17" s="30"/>
      <c r="J17" s="30"/>
      <c r="K17" s="30"/>
      <c r="L17" s="30"/>
      <c r="M17" s="30"/>
      <c r="N17" s="163">
        <v>0</v>
      </c>
      <c r="O17" s="34" t="s">
        <v>24</v>
      </c>
      <c r="P17" s="29" t="b">
        <v>0</v>
      </c>
      <c r="Q17" s="34"/>
    </row>
    <row r="18" spans="1:17" ht="12.75" customHeight="1" x14ac:dyDescent="0.25">
      <c r="B18" s="62"/>
      <c r="C18" s="21"/>
      <c r="D18" s="22"/>
      <c r="E18" s="21"/>
      <c r="F18" s="21"/>
      <c r="G18" s="21"/>
      <c r="H18" s="23"/>
      <c r="I18" s="23"/>
      <c r="J18" s="23"/>
      <c r="K18" s="24"/>
      <c r="L18" s="24"/>
      <c r="M18" s="24"/>
      <c r="N18" s="159"/>
      <c r="O18" s="25"/>
      <c r="P18" s="21"/>
      <c r="Q18" s="21"/>
    </row>
    <row r="19" spans="1:17" ht="12.75" customHeight="1" x14ac:dyDescent="0.25">
      <c r="A19" s="72"/>
      <c r="B19" s="32">
        <v>1</v>
      </c>
      <c r="C19" s="27">
        <v>1143</v>
      </c>
      <c r="D19" s="148" t="s">
        <v>101</v>
      </c>
      <c r="E19" s="148" t="s">
        <v>102</v>
      </c>
      <c r="F19" s="148" t="s">
        <v>21</v>
      </c>
      <c r="G19" s="148" t="s">
        <v>18</v>
      </c>
      <c r="H19" s="30">
        <v>162</v>
      </c>
      <c r="I19" s="30"/>
      <c r="J19" s="30">
        <v>158</v>
      </c>
      <c r="K19" s="30"/>
      <c r="L19" s="30">
        <v>153</v>
      </c>
      <c r="M19" s="30"/>
      <c r="N19" s="163">
        <v>473</v>
      </c>
      <c r="O19" s="34" t="s">
        <v>26</v>
      </c>
      <c r="P19" s="29" t="b">
        <v>0</v>
      </c>
      <c r="Q19" s="38"/>
    </row>
    <row r="20" spans="1:17" ht="12.75" customHeight="1" x14ac:dyDescent="0.25">
      <c r="A20" s="72"/>
      <c r="B20" s="32">
        <v>2</v>
      </c>
      <c r="C20" s="27">
        <v>1291</v>
      </c>
      <c r="D20" s="148" t="s">
        <v>48</v>
      </c>
      <c r="E20" s="148" t="s">
        <v>49</v>
      </c>
      <c r="F20" s="148" t="s">
        <v>29</v>
      </c>
      <c r="G20" s="148" t="s">
        <v>29</v>
      </c>
      <c r="H20" s="30">
        <v>150</v>
      </c>
      <c r="I20" s="30"/>
      <c r="J20" s="30">
        <v>148</v>
      </c>
      <c r="K20" s="30"/>
      <c r="L20" s="30">
        <v>167</v>
      </c>
      <c r="M20" s="30"/>
      <c r="N20" s="163">
        <v>465</v>
      </c>
      <c r="O20" s="34" t="s">
        <v>26</v>
      </c>
      <c r="P20" s="29" t="b">
        <v>0</v>
      </c>
      <c r="Q20" s="38"/>
    </row>
    <row r="21" spans="1:17" ht="12.75" customHeight="1" x14ac:dyDescent="0.25">
      <c r="A21" s="72"/>
      <c r="B21" s="32">
        <v>3</v>
      </c>
      <c r="C21" s="32">
        <v>2254</v>
      </c>
      <c r="D21" s="148" t="s">
        <v>153</v>
      </c>
      <c r="E21" s="148" t="s">
        <v>24</v>
      </c>
      <c r="F21" s="148" t="s">
        <v>98</v>
      </c>
      <c r="G21" s="148">
        <v>0</v>
      </c>
      <c r="H21" s="30">
        <v>167</v>
      </c>
      <c r="I21" s="30"/>
      <c r="J21" s="30">
        <v>142</v>
      </c>
      <c r="K21" s="30"/>
      <c r="L21" s="30">
        <v>137</v>
      </c>
      <c r="M21" s="30"/>
      <c r="N21" s="163">
        <v>446</v>
      </c>
      <c r="O21" s="34" t="s">
        <v>26</v>
      </c>
      <c r="P21" s="29" t="b">
        <v>0</v>
      </c>
      <c r="Q21" s="38"/>
    </row>
    <row r="22" spans="1:17" ht="12.75" customHeight="1" x14ac:dyDescent="0.25">
      <c r="A22" s="72"/>
      <c r="B22" s="32">
        <v>4</v>
      </c>
      <c r="C22" s="32" t="s">
        <v>18</v>
      </c>
      <c r="D22" s="148"/>
      <c r="E22" s="148"/>
      <c r="F22" s="148"/>
      <c r="G22" s="148"/>
      <c r="H22" s="30" t="s">
        <v>18</v>
      </c>
      <c r="I22" s="30"/>
      <c r="J22" s="30" t="s">
        <v>18</v>
      </c>
      <c r="K22" s="30"/>
      <c r="L22" s="30" t="s">
        <v>18</v>
      </c>
      <c r="M22" s="30"/>
      <c r="N22" s="163">
        <v>0</v>
      </c>
      <c r="O22" s="34" t="s">
        <v>26</v>
      </c>
      <c r="P22" s="29" t="b">
        <v>0</v>
      </c>
      <c r="Q22" s="38"/>
    </row>
    <row r="23" spans="1:17" ht="12.75" customHeight="1" x14ac:dyDescent="0.25">
      <c r="A23" s="72"/>
      <c r="B23" s="32">
        <v>5</v>
      </c>
      <c r="C23" s="32" t="s">
        <v>18</v>
      </c>
      <c r="D23" s="148"/>
      <c r="E23" s="148"/>
      <c r="F23" s="148"/>
      <c r="G23" s="148"/>
      <c r="H23" s="30" t="s">
        <v>18</v>
      </c>
      <c r="I23" s="30"/>
      <c r="J23" s="30" t="s">
        <v>18</v>
      </c>
      <c r="K23" s="30"/>
      <c r="L23" s="30" t="s">
        <v>18</v>
      </c>
      <c r="M23" s="30"/>
      <c r="N23" s="163">
        <v>0</v>
      </c>
      <c r="O23" s="34" t="s">
        <v>26</v>
      </c>
      <c r="P23" s="29" t="b">
        <v>0</v>
      </c>
      <c r="Q23" s="38"/>
    </row>
    <row r="24" spans="1:17" ht="15.75" thickBot="1" x14ac:dyDescent="0.3">
      <c r="N24" t="s">
        <v>18</v>
      </c>
    </row>
    <row r="25" spans="1:17" x14ac:dyDescent="0.25">
      <c r="D25" s="78" t="s">
        <v>30</v>
      </c>
      <c r="E25" s="185" t="s">
        <v>57</v>
      </c>
      <c r="F25" s="185"/>
      <c r="G25" s="185"/>
    </row>
    <row r="26" spans="1:17" x14ac:dyDescent="0.25">
      <c r="D26" s="79" t="s">
        <v>32</v>
      </c>
      <c r="E26" s="186" t="s">
        <v>58</v>
      </c>
      <c r="F26" s="186"/>
      <c r="G26" s="186"/>
    </row>
    <row r="27" spans="1:17" x14ac:dyDescent="0.25">
      <c r="D27" s="80" t="s">
        <v>34</v>
      </c>
      <c r="E27" s="186" t="s">
        <v>59</v>
      </c>
      <c r="F27" s="186"/>
      <c r="G27" s="186"/>
    </row>
    <row r="28" spans="1:17" ht="15.75" thickBot="1" x14ac:dyDescent="0.3">
      <c r="D28" s="81" t="s">
        <v>36</v>
      </c>
      <c r="E28" s="184" t="s">
        <v>60</v>
      </c>
      <c r="F28" s="184"/>
      <c r="G28" s="184"/>
    </row>
  </sheetData>
  <sheetProtection selectLockedCells="1" selectUnlockedCells="1"/>
  <sortState xmlns:xlrd2="http://schemas.microsoft.com/office/spreadsheetml/2017/richdata2" ref="C12:N16">
    <sortCondition descending="1" ref="N12:N16"/>
  </sortState>
  <mergeCells count="6">
    <mergeCell ref="E28:G28"/>
    <mergeCell ref="C1:R1"/>
    <mergeCell ref="C2:Q2"/>
    <mergeCell ref="E25:G25"/>
    <mergeCell ref="E26:G26"/>
    <mergeCell ref="E27:G27"/>
  </mergeCells>
  <pageMargins left="0.51180555555555551" right="0.51180555555555551" top="0.15763888888888888" bottom="0.15763888888888888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5"/>
  <sheetViews>
    <sheetView topLeftCell="A7" zoomScaleNormal="100" workbookViewId="0">
      <selection activeCell="E11" sqref="E11"/>
    </sheetView>
  </sheetViews>
  <sheetFormatPr defaultRowHeight="15" x14ac:dyDescent="0.25"/>
  <cols>
    <col min="2" max="2" width="6.5703125" style="71" customWidth="1"/>
    <col min="3" max="3" width="6" customWidth="1"/>
    <col min="4" max="4" width="15.5703125" customWidth="1"/>
    <col min="5" max="5" width="5.5703125" customWidth="1"/>
    <col min="6" max="6" width="6.5703125" customWidth="1"/>
    <col min="7" max="7" width="9.7109375" customWidth="1"/>
    <col min="8" max="13" width="5.5703125" customWidth="1"/>
    <col min="14" max="14" width="6.5703125" customWidth="1"/>
    <col min="15" max="15" width="3.5703125" customWidth="1"/>
    <col min="16" max="16" width="7.42578125" customWidth="1"/>
    <col min="17" max="17" width="7.140625" customWidth="1"/>
    <col min="18" max="18" width="11" customWidth="1"/>
  </cols>
  <sheetData>
    <row r="1" spans="1:18" s="1" customFormat="1" ht="18" x14ac:dyDescent="0.25">
      <c r="B1" s="51"/>
      <c r="C1" s="180" t="str">
        <f>+'Free pistol'!C1</f>
        <v>WESTERN CAPE PISTOL FEDERATION  - CHAMPIONSHIP OCT 2023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2" spans="1:18" s="1" customFormat="1" ht="15.75" x14ac:dyDescent="0.25">
      <c r="B2" s="51"/>
      <c r="C2" s="181" t="s">
        <v>61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18" s="71" customFormat="1" ht="24" x14ac:dyDescent="0.2">
      <c r="A3" s="52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5" t="s">
        <v>13</v>
      </c>
      <c r="O3" s="4" t="s">
        <v>14</v>
      </c>
      <c r="P3" s="4" t="s">
        <v>15</v>
      </c>
      <c r="Q3" s="4" t="s">
        <v>16</v>
      </c>
    </row>
    <row r="4" spans="1:18" x14ac:dyDescent="0.25">
      <c r="A4" s="72"/>
      <c r="B4" s="86">
        <v>1</v>
      </c>
      <c r="C4" s="27">
        <v>2</v>
      </c>
      <c r="D4" s="148" t="s">
        <v>149</v>
      </c>
      <c r="E4" s="148" t="s">
        <v>154</v>
      </c>
      <c r="F4" s="148" t="s">
        <v>29</v>
      </c>
      <c r="G4" s="148">
        <v>0</v>
      </c>
      <c r="H4" s="30">
        <v>137</v>
      </c>
      <c r="I4" s="30">
        <v>139</v>
      </c>
      <c r="J4" s="30"/>
      <c r="K4" s="30">
        <v>288</v>
      </c>
      <c r="L4" s="156"/>
      <c r="M4" s="30"/>
      <c r="N4" s="14">
        <v>564</v>
      </c>
      <c r="O4" s="17" t="s">
        <v>17</v>
      </c>
      <c r="P4" s="16" t="s">
        <v>18</v>
      </c>
      <c r="Q4" s="16"/>
    </row>
    <row r="5" spans="1:18" x14ac:dyDescent="0.25">
      <c r="A5" s="72"/>
      <c r="B5" s="86">
        <v>2</v>
      </c>
      <c r="C5" s="27">
        <v>786</v>
      </c>
      <c r="D5" s="148" t="s">
        <v>100</v>
      </c>
      <c r="E5" s="148" t="s">
        <v>17</v>
      </c>
      <c r="F5" s="148" t="s">
        <v>98</v>
      </c>
      <c r="G5" s="148" t="s">
        <v>99</v>
      </c>
      <c r="H5" s="30">
        <v>133</v>
      </c>
      <c r="I5" s="30">
        <v>133</v>
      </c>
      <c r="J5" s="30"/>
      <c r="K5" s="30">
        <v>256</v>
      </c>
      <c r="L5" s="156"/>
      <c r="M5" s="30"/>
      <c r="N5" s="14">
        <v>522</v>
      </c>
      <c r="O5" s="17" t="s">
        <v>17</v>
      </c>
      <c r="P5" s="16" t="s">
        <v>18</v>
      </c>
      <c r="Q5" s="16"/>
    </row>
    <row r="6" spans="1:18" x14ac:dyDescent="0.25">
      <c r="B6" s="60"/>
      <c r="C6" s="21"/>
      <c r="D6" s="22"/>
      <c r="E6" s="21"/>
      <c r="F6" s="21"/>
      <c r="G6" s="21"/>
      <c r="H6" s="23"/>
      <c r="I6" s="23"/>
      <c r="J6" s="23"/>
      <c r="K6" s="24"/>
      <c r="L6" s="157"/>
      <c r="M6" s="24"/>
      <c r="N6" s="24"/>
      <c r="O6" s="25"/>
      <c r="P6" s="21"/>
      <c r="Q6" s="25"/>
    </row>
    <row r="7" spans="1:18" x14ac:dyDescent="0.25">
      <c r="A7" s="72"/>
      <c r="B7" s="86">
        <v>1</v>
      </c>
      <c r="C7" s="32">
        <v>1281</v>
      </c>
      <c r="D7" s="148" t="s">
        <v>27</v>
      </c>
      <c r="E7" s="148" t="s">
        <v>28</v>
      </c>
      <c r="F7" s="148" t="s">
        <v>29</v>
      </c>
      <c r="G7" s="148" t="s">
        <v>29</v>
      </c>
      <c r="H7" s="30">
        <v>139</v>
      </c>
      <c r="I7" s="30">
        <v>137</v>
      </c>
      <c r="J7" s="30"/>
      <c r="K7" s="30">
        <v>279</v>
      </c>
      <c r="L7" s="156"/>
      <c r="M7" s="30"/>
      <c r="N7" s="87">
        <v>555</v>
      </c>
      <c r="O7" s="34" t="s">
        <v>22</v>
      </c>
      <c r="P7" s="29" t="b">
        <v>0</v>
      </c>
      <c r="Q7" s="34"/>
    </row>
    <row r="8" spans="1:18" x14ac:dyDescent="0.25">
      <c r="A8" s="72"/>
      <c r="B8" s="86">
        <v>2</v>
      </c>
      <c r="C8" s="27">
        <v>384</v>
      </c>
      <c r="D8" s="148" t="s">
        <v>76</v>
      </c>
      <c r="E8" s="148" t="s">
        <v>17</v>
      </c>
      <c r="F8" s="148" t="s">
        <v>98</v>
      </c>
      <c r="G8" s="148" t="s">
        <v>120</v>
      </c>
      <c r="H8" s="30">
        <v>125</v>
      </c>
      <c r="I8" s="30">
        <v>132</v>
      </c>
      <c r="J8" s="30"/>
      <c r="K8" s="30">
        <v>266</v>
      </c>
      <c r="L8" s="156"/>
      <c r="M8" s="30"/>
      <c r="N8" s="87">
        <v>523</v>
      </c>
      <c r="O8" s="34" t="s">
        <v>22</v>
      </c>
      <c r="P8" s="29" t="b">
        <v>0</v>
      </c>
      <c r="Q8" s="34"/>
    </row>
    <row r="9" spans="1:18" x14ac:dyDescent="0.25">
      <c r="A9" s="72"/>
      <c r="B9" s="86">
        <v>3</v>
      </c>
      <c r="C9" s="27">
        <v>1452</v>
      </c>
      <c r="D9" s="148" t="s">
        <v>77</v>
      </c>
      <c r="E9" s="148" t="s">
        <v>78</v>
      </c>
      <c r="F9" s="148" t="s">
        <v>98</v>
      </c>
      <c r="G9" s="148" t="s">
        <v>120</v>
      </c>
      <c r="H9" s="30">
        <v>121</v>
      </c>
      <c r="I9" s="30">
        <v>122</v>
      </c>
      <c r="J9" s="30"/>
      <c r="K9" s="30">
        <v>237</v>
      </c>
      <c r="L9" s="156"/>
      <c r="M9" s="30"/>
      <c r="N9" s="87">
        <v>480</v>
      </c>
      <c r="O9" s="34" t="s">
        <v>22</v>
      </c>
      <c r="P9" s="29" t="b">
        <v>0</v>
      </c>
      <c r="Q9" s="34"/>
    </row>
    <row r="10" spans="1:18" x14ac:dyDescent="0.25">
      <c r="A10" s="72"/>
      <c r="B10" s="86">
        <v>4</v>
      </c>
      <c r="C10" s="27">
        <v>439</v>
      </c>
      <c r="D10" s="148" t="s">
        <v>62</v>
      </c>
      <c r="E10" s="148" t="s">
        <v>132</v>
      </c>
      <c r="F10" s="148" t="s">
        <v>98</v>
      </c>
      <c r="G10" s="148" t="s">
        <v>120</v>
      </c>
      <c r="H10" s="30">
        <v>135</v>
      </c>
      <c r="I10" s="30">
        <v>117</v>
      </c>
      <c r="J10" s="30"/>
      <c r="K10" s="30">
        <v>213</v>
      </c>
      <c r="L10" s="156"/>
      <c r="M10" s="30"/>
      <c r="N10" s="87">
        <v>465</v>
      </c>
      <c r="O10" s="34" t="s">
        <v>22</v>
      </c>
      <c r="P10" s="29" t="b">
        <v>0</v>
      </c>
      <c r="Q10" s="34"/>
    </row>
    <row r="11" spans="1:18" x14ac:dyDescent="0.25">
      <c r="A11" s="72"/>
      <c r="B11" s="86">
        <v>5</v>
      </c>
      <c r="C11" s="32"/>
      <c r="D11" s="148"/>
      <c r="E11" s="148"/>
      <c r="F11" s="148"/>
      <c r="G11" s="148"/>
      <c r="H11" s="30"/>
      <c r="I11" s="30"/>
      <c r="J11" s="30"/>
      <c r="K11" s="30"/>
      <c r="L11" s="156"/>
      <c r="M11" s="30"/>
      <c r="N11" s="87">
        <v>0</v>
      </c>
      <c r="O11" s="34" t="s">
        <v>22</v>
      </c>
      <c r="P11" s="29" t="b">
        <v>0</v>
      </c>
      <c r="Q11" s="34"/>
    </row>
    <row r="12" spans="1:18" x14ac:dyDescent="0.25">
      <c r="B12" s="60"/>
      <c r="C12" s="21"/>
      <c r="D12" s="22"/>
      <c r="E12" s="21"/>
      <c r="F12" s="21"/>
      <c r="G12" s="21"/>
      <c r="H12" s="23"/>
      <c r="I12" s="23"/>
      <c r="J12" s="23"/>
      <c r="K12" s="24"/>
      <c r="L12" s="157"/>
      <c r="M12" s="24"/>
      <c r="N12" s="24"/>
      <c r="O12" s="25"/>
      <c r="P12" s="21"/>
      <c r="Q12" s="25"/>
    </row>
    <row r="13" spans="1:18" x14ac:dyDescent="0.25">
      <c r="A13" s="72"/>
      <c r="B13" s="86">
        <v>1</v>
      </c>
      <c r="C13" s="29"/>
      <c r="D13" s="148"/>
      <c r="E13" s="148"/>
      <c r="F13" s="148"/>
      <c r="G13" s="148"/>
      <c r="H13" s="88"/>
      <c r="I13" s="88"/>
      <c r="J13" s="88"/>
      <c r="K13" s="85"/>
      <c r="L13" s="160"/>
      <c r="M13" s="85"/>
      <c r="N13" s="163">
        <v>0</v>
      </c>
      <c r="O13" s="34" t="s">
        <v>24</v>
      </c>
      <c r="P13" s="29" t="b">
        <v>0</v>
      </c>
      <c r="Q13" s="89"/>
    </row>
    <row r="14" spans="1:18" x14ac:dyDescent="0.25">
      <c r="A14" s="72"/>
      <c r="B14" s="86">
        <v>2</v>
      </c>
      <c r="C14" s="29"/>
      <c r="D14" s="148"/>
      <c r="E14" s="148"/>
      <c r="F14" s="148"/>
      <c r="G14" s="148"/>
      <c r="H14" s="88"/>
      <c r="I14" s="88"/>
      <c r="J14" s="88"/>
      <c r="K14" s="85"/>
      <c r="L14" s="160"/>
      <c r="M14" s="85"/>
      <c r="N14" s="163">
        <v>0</v>
      </c>
      <c r="O14" s="34" t="s">
        <v>24</v>
      </c>
      <c r="P14" s="29" t="b">
        <v>0</v>
      </c>
      <c r="Q14" s="89"/>
    </row>
    <row r="15" spans="1:18" x14ac:dyDescent="0.25">
      <c r="A15" s="72"/>
      <c r="B15" s="86">
        <v>3</v>
      </c>
      <c r="C15" s="29"/>
      <c r="D15" s="148"/>
      <c r="E15" s="148"/>
      <c r="F15" s="148"/>
      <c r="G15" s="148"/>
      <c r="H15" s="88"/>
      <c r="I15" s="88"/>
      <c r="J15" s="88"/>
      <c r="K15" s="85"/>
      <c r="L15" s="160"/>
      <c r="M15" s="85"/>
      <c r="N15" s="163">
        <v>0</v>
      </c>
      <c r="O15" s="34" t="s">
        <v>24</v>
      </c>
      <c r="P15" s="29" t="b">
        <v>0</v>
      </c>
      <c r="Q15" s="89"/>
    </row>
    <row r="16" spans="1:18" x14ac:dyDescent="0.25">
      <c r="A16" s="72"/>
      <c r="B16" s="60"/>
      <c r="C16" s="60"/>
      <c r="D16" s="60"/>
      <c r="E16" s="62"/>
      <c r="F16" s="60"/>
      <c r="G16" s="60"/>
      <c r="H16" s="60"/>
      <c r="I16" s="60"/>
      <c r="J16" s="60"/>
      <c r="K16" s="60"/>
      <c r="L16" s="161"/>
      <c r="M16" s="60"/>
      <c r="N16" s="60"/>
      <c r="O16" s="60"/>
      <c r="P16" s="21"/>
      <c r="Q16" s="60"/>
    </row>
    <row r="17" spans="1:17" x14ac:dyDescent="0.25">
      <c r="A17" s="72"/>
      <c r="B17" s="86">
        <v>1</v>
      </c>
      <c r="C17" s="32">
        <v>1291</v>
      </c>
      <c r="D17" s="148" t="s">
        <v>48</v>
      </c>
      <c r="E17" s="148" t="s">
        <v>49</v>
      </c>
      <c r="F17" s="148" t="s">
        <v>29</v>
      </c>
      <c r="G17" s="148" t="s">
        <v>29</v>
      </c>
      <c r="H17" s="88">
        <v>84</v>
      </c>
      <c r="I17" s="88">
        <v>93</v>
      </c>
      <c r="J17" s="85"/>
      <c r="K17" s="85">
        <v>202</v>
      </c>
      <c r="L17" s="160"/>
      <c r="M17" s="85"/>
      <c r="N17" s="87">
        <v>379</v>
      </c>
      <c r="O17" s="34" t="s">
        <v>26</v>
      </c>
      <c r="P17" s="29" t="b">
        <v>0</v>
      </c>
      <c r="Q17" s="89"/>
    </row>
    <row r="18" spans="1:17" x14ac:dyDescent="0.25">
      <c r="A18" s="72"/>
      <c r="B18" s="86">
        <v>2</v>
      </c>
      <c r="C18" s="32"/>
      <c r="D18" s="148"/>
      <c r="E18" s="148"/>
      <c r="F18" s="148"/>
      <c r="G18" s="148"/>
      <c r="H18" s="88"/>
      <c r="I18" s="88"/>
      <c r="J18" s="85"/>
      <c r="K18" s="85"/>
      <c r="L18" s="160"/>
      <c r="M18" s="85"/>
      <c r="N18" s="87">
        <v>0</v>
      </c>
      <c r="O18" s="34" t="s">
        <v>26</v>
      </c>
      <c r="P18" s="29" t="b">
        <v>0</v>
      </c>
      <c r="Q18" s="89"/>
    </row>
    <row r="19" spans="1:17" x14ac:dyDescent="0.25">
      <c r="A19" s="72"/>
      <c r="B19" s="86">
        <v>3</v>
      </c>
      <c r="C19" s="32"/>
      <c r="D19" s="148"/>
      <c r="E19" s="148"/>
      <c r="F19" s="148"/>
      <c r="G19" s="148"/>
      <c r="H19" s="88"/>
      <c r="I19" s="88"/>
      <c r="J19" s="85"/>
      <c r="K19" s="85"/>
      <c r="L19" s="160"/>
      <c r="M19" s="85"/>
      <c r="N19" s="87">
        <v>0</v>
      </c>
      <c r="O19" s="34" t="s">
        <v>26</v>
      </c>
      <c r="P19" s="29" t="b">
        <v>0</v>
      </c>
      <c r="Q19" s="89"/>
    </row>
    <row r="20" spans="1:17" ht="15.75" thickBot="1" x14ac:dyDescent="0.3">
      <c r="A20" s="90"/>
      <c r="B20" s="49"/>
      <c r="C20" s="91"/>
      <c r="D20" s="92"/>
      <c r="E20" s="92"/>
      <c r="F20" s="35"/>
      <c r="G20" s="37"/>
      <c r="H20" s="37"/>
      <c r="I20" s="37"/>
      <c r="J20" s="40"/>
      <c r="K20" s="40"/>
    </row>
    <row r="21" spans="1:17" x14ac:dyDescent="0.25">
      <c r="D21" s="78" t="s">
        <v>64</v>
      </c>
      <c r="E21" s="188"/>
      <c r="F21" s="188"/>
      <c r="G21" s="188"/>
    </row>
    <row r="22" spans="1:17" x14ac:dyDescent="0.25">
      <c r="D22" s="93" t="s">
        <v>30</v>
      </c>
      <c r="E22" s="189" t="s">
        <v>65</v>
      </c>
      <c r="F22" s="189"/>
      <c r="G22" s="189"/>
    </row>
    <row r="23" spans="1:17" x14ac:dyDescent="0.25">
      <c r="D23" s="79" t="s">
        <v>32</v>
      </c>
      <c r="E23" s="189" t="s">
        <v>66</v>
      </c>
      <c r="F23" s="189"/>
      <c r="G23" s="189"/>
    </row>
    <row r="24" spans="1:17" x14ac:dyDescent="0.25">
      <c r="D24" s="80" t="s">
        <v>34</v>
      </c>
      <c r="E24" s="189" t="s">
        <v>67</v>
      </c>
      <c r="F24" s="189"/>
      <c r="G24" s="189"/>
    </row>
    <row r="25" spans="1:17" x14ac:dyDescent="0.25">
      <c r="D25" s="81" t="s">
        <v>36</v>
      </c>
      <c r="E25" s="187" t="s">
        <v>68</v>
      </c>
      <c r="F25" s="187"/>
      <c r="G25" s="187"/>
    </row>
  </sheetData>
  <sheetProtection selectLockedCells="1" selectUnlockedCells="1"/>
  <sortState xmlns:xlrd2="http://schemas.microsoft.com/office/spreadsheetml/2017/richdata2" ref="C4:N5">
    <sortCondition descending="1" ref="N4:N5"/>
  </sortState>
  <mergeCells count="7">
    <mergeCell ref="E25:G25"/>
    <mergeCell ref="C1:R1"/>
    <mergeCell ref="C2:Q2"/>
    <mergeCell ref="E21:G21"/>
    <mergeCell ref="E22:G22"/>
    <mergeCell ref="E23:G23"/>
    <mergeCell ref="E24:G24"/>
  </mergeCells>
  <pageMargins left="0.7" right="0.7" top="0.75" bottom="0.75" header="0.51180555555555551" footer="0.51180555555555551"/>
  <pageSetup paperSize="9" scale="82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3"/>
  <sheetViews>
    <sheetView topLeftCell="A19" workbookViewId="0">
      <selection activeCell="N29" sqref="N29:N32"/>
    </sheetView>
  </sheetViews>
  <sheetFormatPr defaultRowHeight="15" x14ac:dyDescent="0.25"/>
  <cols>
    <col min="2" max="2" width="6.5703125" style="94" customWidth="1"/>
    <col min="3" max="3" width="6.5703125" customWidth="1"/>
    <col min="4" max="4" width="15.5703125" customWidth="1"/>
    <col min="5" max="5" width="5.5703125" customWidth="1"/>
    <col min="6" max="6" width="7.85546875" customWidth="1"/>
    <col min="7" max="7" width="10.5703125" customWidth="1"/>
    <col min="8" max="13" width="5.5703125" style="94" customWidth="1"/>
    <col min="14" max="14" width="7" style="94" customWidth="1"/>
    <col min="15" max="15" width="5.5703125" style="94" customWidth="1"/>
    <col min="16" max="16" width="8" customWidth="1"/>
    <col min="17" max="17" width="5.5703125" customWidth="1"/>
    <col min="18" max="18" width="11" customWidth="1"/>
  </cols>
  <sheetData>
    <row r="1" spans="1:23" s="1" customFormat="1" ht="18" x14ac:dyDescent="0.25">
      <c r="B1" s="51"/>
      <c r="C1" s="180" t="str">
        <f>+'Free pistol'!C1:R1</f>
        <v>WESTERN CAPE PISTOL FEDERATION  - CHAMPIONSHIP OCT 2023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2" spans="1:23" s="1" customFormat="1" ht="15.75" x14ac:dyDescent="0.25">
      <c r="B2" s="2"/>
      <c r="C2" s="181" t="s">
        <v>69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23" ht="25.5" x14ac:dyDescent="0.25">
      <c r="A3" s="52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54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54" t="s">
        <v>14</v>
      </c>
      <c r="P3" s="7" t="s">
        <v>15</v>
      </c>
      <c r="Q3" s="7" t="s">
        <v>16</v>
      </c>
    </row>
    <row r="4" spans="1:23" s="71" customFormat="1" ht="15.75" customHeight="1" x14ac:dyDescent="0.2">
      <c r="A4" s="95"/>
      <c r="B4" s="32">
        <v>1</v>
      </c>
      <c r="C4" s="27">
        <v>1383</v>
      </c>
      <c r="D4" s="148" t="s">
        <v>39</v>
      </c>
      <c r="E4" s="148" t="s">
        <v>17</v>
      </c>
      <c r="F4" s="148" t="s">
        <v>40</v>
      </c>
      <c r="G4" s="148" t="s">
        <v>41</v>
      </c>
      <c r="H4" s="30">
        <v>144</v>
      </c>
      <c r="I4" s="30">
        <v>138</v>
      </c>
      <c r="J4" s="30"/>
      <c r="K4" s="30">
        <v>96</v>
      </c>
      <c r="L4" s="30">
        <v>94</v>
      </c>
      <c r="M4" s="30">
        <v>94</v>
      </c>
      <c r="N4" s="162">
        <v>566</v>
      </c>
      <c r="O4" s="16" t="s">
        <v>17</v>
      </c>
      <c r="P4" s="16" t="s">
        <v>18</v>
      </c>
      <c r="Q4" s="17"/>
    </row>
    <row r="5" spans="1:23" s="71" customFormat="1" ht="15.75" customHeight="1" x14ac:dyDescent="0.2">
      <c r="A5" s="95"/>
      <c r="B5" s="32">
        <v>2</v>
      </c>
      <c r="C5" s="27">
        <v>1194</v>
      </c>
      <c r="D5" s="148" t="s">
        <v>137</v>
      </c>
      <c r="E5" s="148" t="s">
        <v>102</v>
      </c>
      <c r="F5" s="148" t="s">
        <v>94</v>
      </c>
      <c r="G5" s="148">
        <v>0</v>
      </c>
      <c r="H5" s="30">
        <v>140</v>
      </c>
      <c r="I5" s="30">
        <v>142</v>
      </c>
      <c r="J5" s="30"/>
      <c r="K5" s="30">
        <v>273</v>
      </c>
      <c r="L5" s="30"/>
      <c r="M5" s="30"/>
      <c r="N5" s="162">
        <v>555</v>
      </c>
      <c r="O5" s="16" t="s">
        <v>17</v>
      </c>
      <c r="P5" s="16" t="s">
        <v>18</v>
      </c>
      <c r="Q5" s="17"/>
    </row>
    <row r="6" spans="1:23" s="71" customFormat="1" ht="15.75" customHeight="1" x14ac:dyDescent="0.2">
      <c r="A6" s="95"/>
      <c r="B6" s="32">
        <v>3</v>
      </c>
      <c r="C6" s="27"/>
      <c r="D6" s="148"/>
      <c r="E6" s="148"/>
      <c r="F6" s="148"/>
      <c r="G6" s="148"/>
      <c r="H6" s="30"/>
      <c r="I6" s="30"/>
      <c r="J6" s="30"/>
      <c r="K6" s="30"/>
      <c r="L6" s="30"/>
      <c r="M6" s="30"/>
      <c r="N6" s="162">
        <v>0</v>
      </c>
      <c r="O6" s="16" t="s">
        <v>17</v>
      </c>
      <c r="P6" s="16" t="s">
        <v>18</v>
      </c>
      <c r="Q6" s="17"/>
    </row>
    <row r="7" spans="1:23" s="71" customFormat="1" ht="15.75" customHeight="1" x14ac:dyDescent="0.2">
      <c r="B7" s="62"/>
      <c r="C7" s="62"/>
      <c r="D7" s="60"/>
      <c r="E7" s="20"/>
      <c r="F7" s="20"/>
      <c r="G7" s="62"/>
      <c r="H7" s="23"/>
      <c r="I7" s="23"/>
      <c r="J7" s="23"/>
      <c r="K7" s="24"/>
      <c r="L7" s="24"/>
      <c r="M7" s="24"/>
      <c r="N7" s="159"/>
      <c r="O7" s="21"/>
      <c r="P7" s="21"/>
      <c r="Q7" s="25"/>
    </row>
    <row r="8" spans="1:23" s="71" customFormat="1" ht="15.75" customHeight="1" x14ac:dyDescent="0.2">
      <c r="A8" s="95"/>
      <c r="B8" s="32">
        <v>1</v>
      </c>
      <c r="C8" s="27">
        <v>1281</v>
      </c>
      <c r="D8" s="148" t="s">
        <v>27</v>
      </c>
      <c r="E8" s="148" t="s">
        <v>28</v>
      </c>
      <c r="F8" s="148" t="s">
        <v>29</v>
      </c>
      <c r="G8" s="148" t="s">
        <v>29</v>
      </c>
      <c r="H8" s="30">
        <v>137</v>
      </c>
      <c r="I8" s="30">
        <v>133</v>
      </c>
      <c r="J8" s="30"/>
      <c r="K8" s="30">
        <v>279</v>
      </c>
      <c r="L8" s="30"/>
      <c r="M8" s="30"/>
      <c r="N8" s="163">
        <v>549</v>
      </c>
      <c r="O8" s="29" t="s">
        <v>22</v>
      </c>
      <c r="P8" s="29" t="b">
        <v>0</v>
      </c>
      <c r="Q8" s="34"/>
    </row>
    <row r="9" spans="1:23" s="71" customFormat="1" ht="15.75" customHeight="1" x14ac:dyDescent="0.2">
      <c r="A9" s="95"/>
      <c r="B9" s="32">
        <v>2</v>
      </c>
      <c r="C9" s="27">
        <v>384</v>
      </c>
      <c r="D9" s="148" t="s">
        <v>76</v>
      </c>
      <c r="E9" s="148" t="s">
        <v>17</v>
      </c>
      <c r="F9" s="148" t="s">
        <v>98</v>
      </c>
      <c r="G9" s="148" t="s">
        <v>120</v>
      </c>
      <c r="H9" s="30">
        <v>127</v>
      </c>
      <c r="I9" s="30">
        <v>131</v>
      </c>
      <c r="J9" s="30"/>
      <c r="K9" s="30">
        <v>264</v>
      </c>
      <c r="L9" s="30"/>
      <c r="M9" s="30"/>
      <c r="N9" s="163">
        <v>522</v>
      </c>
      <c r="O9" s="29" t="s">
        <v>22</v>
      </c>
      <c r="P9" s="29" t="b">
        <v>0</v>
      </c>
      <c r="Q9" s="34"/>
    </row>
    <row r="10" spans="1:23" s="71" customFormat="1" ht="15.75" customHeight="1" x14ac:dyDescent="0.2">
      <c r="A10" s="95"/>
      <c r="B10" s="32">
        <v>3</v>
      </c>
      <c r="C10" s="27">
        <v>3623</v>
      </c>
      <c r="D10" s="148" t="s">
        <v>44</v>
      </c>
      <c r="E10" s="148" t="s">
        <v>45</v>
      </c>
      <c r="F10" s="148" t="s">
        <v>29</v>
      </c>
      <c r="G10" s="148" t="s">
        <v>29</v>
      </c>
      <c r="H10" s="30">
        <v>126</v>
      </c>
      <c r="I10" s="30">
        <v>129</v>
      </c>
      <c r="J10" s="30"/>
      <c r="K10" s="30">
        <v>250</v>
      </c>
      <c r="L10" s="30"/>
      <c r="M10" s="30"/>
      <c r="N10" s="163">
        <v>505</v>
      </c>
      <c r="O10" s="29" t="s">
        <v>22</v>
      </c>
      <c r="P10" s="29" t="b">
        <v>0</v>
      </c>
      <c r="Q10" s="34"/>
    </row>
    <row r="11" spans="1:23" s="71" customFormat="1" ht="15.75" customHeight="1" x14ac:dyDescent="0.2">
      <c r="A11" s="95"/>
      <c r="B11" s="32">
        <v>4</v>
      </c>
      <c r="C11" s="27">
        <v>641</v>
      </c>
      <c r="D11" s="148" t="s">
        <v>123</v>
      </c>
      <c r="E11" s="148" t="s">
        <v>124</v>
      </c>
      <c r="F11" s="148" t="s">
        <v>40</v>
      </c>
      <c r="G11" s="148" t="s">
        <v>41</v>
      </c>
      <c r="H11" s="30">
        <v>124</v>
      </c>
      <c r="I11" s="30">
        <v>127</v>
      </c>
      <c r="J11" s="30"/>
      <c r="K11" s="30">
        <v>254</v>
      </c>
      <c r="L11" s="30" t="s">
        <v>18</v>
      </c>
      <c r="M11" s="30" t="s">
        <v>18</v>
      </c>
      <c r="N11" s="163">
        <v>505</v>
      </c>
      <c r="O11" s="29" t="s">
        <v>22</v>
      </c>
      <c r="P11" s="29" t="b">
        <v>0</v>
      </c>
      <c r="Q11" s="34"/>
    </row>
    <row r="12" spans="1:23" s="71" customFormat="1" ht="15.75" customHeight="1" x14ac:dyDescent="0.2">
      <c r="A12" s="95"/>
      <c r="B12" s="32">
        <v>5</v>
      </c>
      <c r="C12" s="32">
        <v>1452</v>
      </c>
      <c r="D12" s="148" t="s">
        <v>77</v>
      </c>
      <c r="E12" s="148" t="s">
        <v>78</v>
      </c>
      <c r="F12" s="148" t="s">
        <v>98</v>
      </c>
      <c r="G12" s="148" t="s">
        <v>120</v>
      </c>
      <c r="H12" s="30">
        <v>125</v>
      </c>
      <c r="I12" s="30">
        <v>122</v>
      </c>
      <c r="J12" s="30"/>
      <c r="K12" s="30">
        <v>252</v>
      </c>
      <c r="L12" s="30"/>
      <c r="M12" s="30"/>
      <c r="N12" s="163">
        <v>499</v>
      </c>
      <c r="O12" s="29" t="s">
        <v>22</v>
      </c>
      <c r="P12" s="29" t="b">
        <v>0</v>
      </c>
      <c r="Q12" s="34"/>
    </row>
    <row r="13" spans="1:23" s="71" customFormat="1" ht="15.75" customHeight="1" x14ac:dyDescent="0.2">
      <c r="A13" s="95"/>
      <c r="B13" s="32">
        <v>6</v>
      </c>
      <c r="C13" s="27"/>
      <c r="D13" s="148"/>
      <c r="E13" s="148"/>
      <c r="F13" s="148"/>
      <c r="G13" s="148"/>
      <c r="H13" s="30" t="s">
        <v>18</v>
      </c>
      <c r="I13" s="30" t="s">
        <v>18</v>
      </c>
      <c r="J13" s="30"/>
      <c r="K13" s="30" t="s">
        <v>18</v>
      </c>
      <c r="L13" s="30"/>
      <c r="M13" s="30"/>
      <c r="N13" s="163">
        <v>0</v>
      </c>
      <c r="O13" s="29" t="s">
        <v>22</v>
      </c>
      <c r="P13" s="29" t="b">
        <v>0</v>
      </c>
      <c r="Q13" s="34"/>
    </row>
    <row r="14" spans="1:23" s="71" customFormat="1" ht="15.75" customHeight="1" x14ac:dyDescent="0.2">
      <c r="A14" s="95"/>
      <c r="B14" s="32">
        <v>7</v>
      </c>
      <c r="C14" s="27"/>
      <c r="D14" s="148"/>
      <c r="E14" s="148"/>
      <c r="F14" s="148"/>
      <c r="G14" s="148"/>
      <c r="H14" s="30"/>
      <c r="I14" s="30"/>
      <c r="J14" s="30"/>
      <c r="K14" s="30"/>
      <c r="L14" s="30"/>
      <c r="M14" s="30"/>
      <c r="N14" s="163">
        <v>0</v>
      </c>
      <c r="O14" s="29" t="s">
        <v>22</v>
      </c>
      <c r="P14" s="29" t="b">
        <v>0</v>
      </c>
      <c r="Q14" s="34"/>
    </row>
    <row r="15" spans="1:23" s="71" customFormat="1" ht="15.75" customHeight="1" x14ac:dyDescent="0.2">
      <c r="B15" s="62"/>
      <c r="C15" s="21"/>
      <c r="D15" s="60"/>
      <c r="E15" s="62"/>
      <c r="F15" s="60"/>
      <c r="G15" s="60"/>
      <c r="H15" s="23"/>
      <c r="I15" s="23"/>
      <c r="J15" s="23"/>
      <c r="K15" s="24"/>
      <c r="L15" s="24"/>
      <c r="M15" s="24"/>
      <c r="N15" s="159"/>
      <c r="O15" s="21"/>
      <c r="P15" s="21"/>
      <c r="Q15" s="25"/>
    </row>
    <row r="16" spans="1:23" s="71" customFormat="1" ht="15.75" customHeight="1" x14ac:dyDescent="0.2">
      <c r="A16" s="95"/>
      <c r="B16" s="32">
        <v>1</v>
      </c>
      <c r="C16" s="32">
        <v>439</v>
      </c>
      <c r="D16" s="148" t="s">
        <v>62</v>
      </c>
      <c r="E16" s="148" t="s">
        <v>132</v>
      </c>
      <c r="F16" s="148" t="s">
        <v>98</v>
      </c>
      <c r="G16" s="148" t="s">
        <v>120</v>
      </c>
      <c r="H16" s="30">
        <v>127</v>
      </c>
      <c r="I16" s="30">
        <v>128</v>
      </c>
      <c r="J16" s="30"/>
      <c r="K16" s="30">
        <v>229</v>
      </c>
      <c r="L16" s="30"/>
      <c r="M16" s="30"/>
      <c r="N16" s="163">
        <v>484</v>
      </c>
      <c r="O16" s="32" t="s">
        <v>24</v>
      </c>
      <c r="P16" s="29" t="b">
        <v>0</v>
      </c>
      <c r="Q16" s="34"/>
      <c r="S16" s="92"/>
      <c r="T16" s="91"/>
      <c r="U16" s="92"/>
      <c r="V16" s="92"/>
      <c r="W16" s="35"/>
    </row>
    <row r="17" spans="1:23" s="71" customFormat="1" ht="15.75" customHeight="1" x14ac:dyDescent="0.2">
      <c r="A17" s="95"/>
      <c r="B17" s="32">
        <v>2</v>
      </c>
      <c r="C17" s="32"/>
      <c r="D17" s="148"/>
      <c r="E17" s="148"/>
      <c r="F17" s="148"/>
      <c r="G17" s="148"/>
      <c r="H17" s="30"/>
      <c r="I17" s="30"/>
      <c r="J17" s="30"/>
      <c r="K17" s="30"/>
      <c r="L17" s="30"/>
      <c r="M17" s="30"/>
      <c r="N17" s="163">
        <v>0</v>
      </c>
      <c r="O17" s="29" t="s">
        <v>24</v>
      </c>
      <c r="P17" s="29" t="b">
        <v>0</v>
      </c>
      <c r="Q17" s="34"/>
      <c r="S17" s="49"/>
    </row>
    <row r="18" spans="1:23" s="71" customFormat="1" ht="15.75" customHeight="1" x14ac:dyDescent="0.2">
      <c r="A18" s="95"/>
      <c r="B18" s="32">
        <v>3</v>
      </c>
      <c r="C18" s="32"/>
      <c r="D18" s="148"/>
      <c r="E18" s="148"/>
      <c r="F18" s="148"/>
      <c r="G18" s="148"/>
      <c r="H18" s="30"/>
      <c r="I18" s="30"/>
      <c r="J18" s="30"/>
      <c r="K18" s="30"/>
      <c r="L18" s="30"/>
      <c r="M18" s="30"/>
      <c r="N18" s="163">
        <v>0</v>
      </c>
      <c r="O18" s="32" t="s">
        <v>24</v>
      </c>
      <c r="P18" s="29" t="b">
        <v>0</v>
      </c>
      <c r="Q18" s="34"/>
      <c r="S18" s="92"/>
      <c r="T18" s="91"/>
      <c r="U18" s="92"/>
      <c r="V18" s="92"/>
      <c r="W18" s="35"/>
    </row>
    <row r="19" spans="1:23" s="71" customFormat="1" ht="15.75" customHeight="1" x14ac:dyDescent="0.2">
      <c r="B19" s="62"/>
      <c r="C19" s="21"/>
      <c r="D19" s="22"/>
      <c r="E19" s="21"/>
      <c r="F19" s="21"/>
      <c r="G19" s="21"/>
      <c r="H19" s="23"/>
      <c r="I19" s="23"/>
      <c r="J19" s="23"/>
      <c r="K19" s="24"/>
      <c r="L19" s="24"/>
      <c r="M19" s="24"/>
      <c r="N19" s="159"/>
      <c r="O19" s="25"/>
      <c r="P19" s="21"/>
      <c r="Q19" s="25"/>
    </row>
    <row r="20" spans="1:23" s="71" customFormat="1" ht="15.75" customHeight="1" x14ac:dyDescent="0.2">
      <c r="A20" s="95"/>
      <c r="B20" s="32">
        <v>1</v>
      </c>
      <c r="C20" s="32">
        <v>647</v>
      </c>
      <c r="D20" s="148" t="s">
        <v>134</v>
      </c>
      <c r="E20" s="148" t="s">
        <v>47</v>
      </c>
      <c r="F20" s="148" t="s">
        <v>98</v>
      </c>
      <c r="G20" s="148" t="s">
        <v>120</v>
      </c>
      <c r="H20" s="30">
        <v>141</v>
      </c>
      <c r="I20" s="30">
        <v>144</v>
      </c>
      <c r="J20" s="30"/>
      <c r="K20" s="30">
        <v>279</v>
      </c>
      <c r="L20" s="30"/>
      <c r="M20" s="30"/>
      <c r="N20" s="163">
        <v>564</v>
      </c>
      <c r="O20" s="34" t="s">
        <v>26</v>
      </c>
      <c r="P20" s="29" t="b">
        <v>1</v>
      </c>
      <c r="Q20" s="158" t="s">
        <v>22</v>
      </c>
    </row>
    <row r="21" spans="1:23" s="71" customFormat="1" ht="15.75" customHeight="1" x14ac:dyDescent="0.2">
      <c r="A21" s="95"/>
      <c r="B21" s="32">
        <v>2</v>
      </c>
      <c r="C21" s="32">
        <v>1172</v>
      </c>
      <c r="D21" s="148" t="s">
        <v>135</v>
      </c>
      <c r="E21" s="148" t="s">
        <v>136</v>
      </c>
      <c r="F21" s="148" t="s">
        <v>29</v>
      </c>
      <c r="G21" s="148">
        <v>0</v>
      </c>
      <c r="H21" s="30">
        <v>132</v>
      </c>
      <c r="I21" s="30">
        <v>124</v>
      </c>
      <c r="J21" s="30"/>
      <c r="K21" s="30">
        <v>264</v>
      </c>
      <c r="L21" s="30"/>
      <c r="M21" s="30"/>
      <c r="N21" s="163">
        <v>520</v>
      </c>
      <c r="O21" s="34" t="s">
        <v>26</v>
      </c>
      <c r="P21" s="29" t="b">
        <v>1</v>
      </c>
      <c r="Q21" s="158" t="s">
        <v>24</v>
      </c>
    </row>
    <row r="22" spans="1:23" s="71" customFormat="1" ht="16.5" customHeight="1" x14ac:dyDescent="0.2">
      <c r="A22" s="95"/>
      <c r="B22" s="32">
        <v>3</v>
      </c>
      <c r="C22" s="27">
        <v>1291</v>
      </c>
      <c r="D22" s="148" t="s">
        <v>48</v>
      </c>
      <c r="E22" s="148" t="s">
        <v>49</v>
      </c>
      <c r="F22" s="148" t="s">
        <v>29</v>
      </c>
      <c r="G22" s="148" t="s">
        <v>29</v>
      </c>
      <c r="H22" s="30">
        <v>124</v>
      </c>
      <c r="I22" s="30">
        <v>125</v>
      </c>
      <c r="J22" s="30"/>
      <c r="K22" s="30">
        <v>263</v>
      </c>
      <c r="L22" s="30"/>
      <c r="M22" s="30"/>
      <c r="N22" s="163">
        <v>512</v>
      </c>
      <c r="O22" s="34" t="s">
        <v>26</v>
      </c>
      <c r="P22" s="29" t="b">
        <v>1</v>
      </c>
      <c r="Q22" s="158" t="s">
        <v>24</v>
      </c>
    </row>
    <row r="23" spans="1:23" s="71" customFormat="1" ht="16.5" customHeight="1" x14ac:dyDescent="0.2">
      <c r="A23" s="95"/>
      <c r="B23" s="32">
        <v>4</v>
      </c>
      <c r="C23" s="32">
        <v>2254</v>
      </c>
      <c r="D23" s="148" t="s">
        <v>153</v>
      </c>
      <c r="E23" s="148" t="s">
        <v>24</v>
      </c>
      <c r="F23" s="148" t="s">
        <v>98</v>
      </c>
      <c r="G23" s="148">
        <v>0</v>
      </c>
      <c r="H23" s="30">
        <v>131</v>
      </c>
      <c r="I23" s="30">
        <v>127</v>
      </c>
      <c r="J23" s="30"/>
      <c r="K23" s="30">
        <v>227</v>
      </c>
      <c r="L23" s="30"/>
      <c r="M23" s="30"/>
      <c r="N23" s="163">
        <v>485</v>
      </c>
      <c r="O23" s="34" t="s">
        <v>26</v>
      </c>
      <c r="P23" s="29" t="b">
        <v>0</v>
      </c>
      <c r="Q23" s="38"/>
    </row>
    <row r="24" spans="1:23" s="71" customFormat="1" ht="16.5" customHeight="1" x14ac:dyDescent="0.2">
      <c r="A24" s="95"/>
      <c r="B24" s="32">
        <v>5</v>
      </c>
      <c r="C24" s="32">
        <v>1264</v>
      </c>
      <c r="D24" s="148" t="s">
        <v>127</v>
      </c>
      <c r="E24" s="148" t="s">
        <v>96</v>
      </c>
      <c r="F24" s="148" t="s">
        <v>29</v>
      </c>
      <c r="G24" s="148">
        <v>0</v>
      </c>
      <c r="H24" s="30">
        <v>109</v>
      </c>
      <c r="I24" s="30">
        <v>112</v>
      </c>
      <c r="J24" s="30"/>
      <c r="K24" s="30">
        <v>255</v>
      </c>
      <c r="L24" s="30"/>
      <c r="M24" s="30"/>
      <c r="N24" s="163">
        <v>476</v>
      </c>
      <c r="O24" s="34" t="s">
        <v>26</v>
      </c>
      <c r="P24" s="29" t="b">
        <v>0</v>
      </c>
      <c r="Q24" s="38"/>
    </row>
    <row r="25" spans="1:23" s="71" customFormat="1" ht="16.5" customHeight="1" x14ac:dyDescent="0.2">
      <c r="A25" s="95"/>
      <c r="B25" s="32">
        <v>6</v>
      </c>
      <c r="C25" s="32">
        <v>1412</v>
      </c>
      <c r="D25" s="148" t="s">
        <v>103</v>
      </c>
      <c r="E25" s="148" t="s">
        <v>87</v>
      </c>
      <c r="F25" s="148" t="s">
        <v>98</v>
      </c>
      <c r="G25" s="148" t="s">
        <v>99</v>
      </c>
      <c r="H25" s="30">
        <v>88</v>
      </c>
      <c r="I25" s="30">
        <v>121</v>
      </c>
      <c r="J25" s="30"/>
      <c r="K25" s="30">
        <v>249</v>
      </c>
      <c r="L25" s="30"/>
      <c r="M25" s="30"/>
      <c r="N25" s="163">
        <v>458</v>
      </c>
      <c r="O25" s="34" t="s">
        <v>26</v>
      </c>
      <c r="P25" s="29" t="b">
        <v>0</v>
      </c>
      <c r="Q25" s="38"/>
    </row>
    <row r="26" spans="1:23" s="71" customFormat="1" ht="16.5" customHeight="1" x14ac:dyDescent="0.2">
      <c r="A26" s="95"/>
      <c r="B26" s="32">
        <v>7</v>
      </c>
      <c r="C26" s="32">
        <v>1723</v>
      </c>
      <c r="D26" s="148" t="s">
        <v>42</v>
      </c>
      <c r="E26" s="148" t="s">
        <v>106</v>
      </c>
      <c r="F26" s="148" t="s">
        <v>29</v>
      </c>
      <c r="G26" s="148">
        <v>0</v>
      </c>
      <c r="H26" s="30">
        <v>99</v>
      </c>
      <c r="I26" s="30">
        <v>95</v>
      </c>
      <c r="J26" s="30"/>
      <c r="K26" s="30">
        <v>215</v>
      </c>
      <c r="L26" s="30"/>
      <c r="M26" s="30"/>
      <c r="N26" s="163">
        <v>409</v>
      </c>
      <c r="O26" s="34" t="s">
        <v>26</v>
      </c>
      <c r="P26" s="29" t="b">
        <v>0</v>
      </c>
      <c r="Q26" s="38"/>
    </row>
    <row r="27" spans="1:23" x14ac:dyDescent="0.25">
      <c r="N27" s="94" t="s">
        <v>18</v>
      </c>
    </row>
    <row r="28" spans="1:23" x14ac:dyDescent="0.25">
      <c r="D28" s="78" t="s">
        <v>30</v>
      </c>
      <c r="E28" s="185" t="s">
        <v>65</v>
      </c>
      <c r="F28" s="185"/>
      <c r="G28" s="185"/>
    </row>
    <row r="29" spans="1:23" x14ac:dyDescent="0.25">
      <c r="D29" s="79" t="s">
        <v>32</v>
      </c>
      <c r="E29" s="186" t="s">
        <v>66</v>
      </c>
      <c r="F29" s="186"/>
      <c r="G29" s="186"/>
    </row>
    <row r="30" spans="1:23" x14ac:dyDescent="0.25">
      <c r="D30" s="80" t="s">
        <v>34</v>
      </c>
      <c r="E30" s="186" t="s">
        <v>67</v>
      </c>
      <c r="F30" s="186"/>
      <c r="G30" s="186"/>
    </row>
    <row r="31" spans="1:23" x14ac:dyDescent="0.25">
      <c r="D31" s="81" t="s">
        <v>36</v>
      </c>
      <c r="E31" s="184" t="s">
        <v>68</v>
      </c>
      <c r="F31" s="184"/>
      <c r="G31" s="184"/>
    </row>
    <row r="33" spans="7:7" x14ac:dyDescent="0.25">
      <c r="G33" s="94"/>
    </row>
  </sheetData>
  <sheetProtection selectLockedCells="1" selectUnlockedCells="1"/>
  <sortState xmlns:xlrd2="http://schemas.microsoft.com/office/spreadsheetml/2017/richdata2" ref="C22:N28">
    <sortCondition descending="1" ref="N22:N28"/>
  </sortState>
  <mergeCells count="6">
    <mergeCell ref="E31:G31"/>
    <mergeCell ref="C1:R1"/>
    <mergeCell ref="C2:Q2"/>
    <mergeCell ref="E28:G28"/>
    <mergeCell ref="E29:G29"/>
    <mergeCell ref="E30:G30"/>
  </mergeCells>
  <pageMargins left="0.51180555555555551" right="0.51180555555555551" top="0.19652777777777777" bottom="0.15763888888888888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20"/>
  <sheetViews>
    <sheetView workbookViewId="0">
      <selection activeCell="D14" sqref="D14:H14"/>
    </sheetView>
  </sheetViews>
  <sheetFormatPr defaultRowHeight="15" x14ac:dyDescent="0.25"/>
  <cols>
    <col min="2" max="2" width="6.5703125" style="71" customWidth="1"/>
    <col min="3" max="3" width="6.5703125" customWidth="1"/>
    <col min="4" max="4" width="15.5703125" customWidth="1"/>
    <col min="5" max="6" width="5.5703125" customWidth="1"/>
    <col min="7" max="7" width="10.5703125" customWidth="1"/>
    <col min="8" max="13" width="5.5703125" customWidth="1"/>
    <col min="14" max="14" width="7.140625" customWidth="1"/>
    <col min="15" max="15" width="5.5703125" customWidth="1"/>
    <col min="16" max="16" width="8.140625" customWidth="1"/>
    <col min="17" max="17" width="5.5703125" customWidth="1"/>
    <col min="18" max="18" width="10.85546875" customWidth="1"/>
  </cols>
  <sheetData>
    <row r="1" spans="1:20" s="1" customFormat="1" ht="18" x14ac:dyDescent="0.25">
      <c r="B1" s="51"/>
      <c r="C1" s="180" t="str">
        <f>+'Free pistol'!C1:R1</f>
        <v>WESTERN CAPE PISTOL FEDERATION  - CHAMPIONSHIP OCT 2023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</row>
    <row r="2" spans="1:20" s="1" customFormat="1" ht="15.75" x14ac:dyDescent="0.25">
      <c r="B2" s="51"/>
      <c r="C2" s="181" t="s">
        <v>70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/>
      <c r="S2"/>
      <c r="T2"/>
    </row>
    <row r="3" spans="1:20" ht="26.25" thickBot="1" x14ac:dyDescent="0.3">
      <c r="A3" s="52"/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7" t="s">
        <v>12</v>
      </c>
      <c r="N3" s="7" t="s">
        <v>13</v>
      </c>
      <c r="O3" s="7" t="s">
        <v>14</v>
      </c>
      <c r="P3" s="7" t="s">
        <v>15</v>
      </c>
      <c r="Q3" s="7" t="s">
        <v>16</v>
      </c>
    </row>
    <row r="4" spans="1:20" x14ac:dyDescent="0.25">
      <c r="A4" s="95"/>
      <c r="B4" s="32">
        <v>1</v>
      </c>
      <c r="C4" s="27">
        <v>1476</v>
      </c>
      <c r="D4" s="148" t="s">
        <v>149</v>
      </c>
      <c r="E4" s="148" t="s">
        <v>105</v>
      </c>
      <c r="F4" s="148" t="s">
        <v>29</v>
      </c>
      <c r="G4" s="148">
        <v>0</v>
      </c>
      <c r="H4" s="30">
        <v>141</v>
      </c>
      <c r="I4" s="30">
        <v>138</v>
      </c>
      <c r="J4" s="30"/>
      <c r="K4" s="30">
        <v>267</v>
      </c>
      <c r="L4" s="30"/>
      <c r="M4" s="30"/>
      <c r="N4" s="162">
        <v>546</v>
      </c>
      <c r="O4" s="16" t="s">
        <v>17</v>
      </c>
      <c r="P4" s="16" t="s">
        <v>18</v>
      </c>
      <c r="Q4" s="17"/>
    </row>
    <row r="5" spans="1:20" x14ac:dyDescent="0.25">
      <c r="A5" s="71"/>
      <c r="B5" s="62"/>
      <c r="C5" s="62"/>
      <c r="D5" s="60"/>
      <c r="E5" s="20"/>
      <c r="F5" s="20"/>
      <c r="G5" s="62"/>
      <c r="H5" s="23"/>
      <c r="I5" s="23"/>
      <c r="J5" s="23"/>
      <c r="K5" s="24"/>
      <c r="L5" s="24"/>
      <c r="M5" s="24"/>
      <c r="N5" s="159"/>
      <c r="O5" s="21"/>
      <c r="P5" s="21"/>
      <c r="Q5" s="25"/>
    </row>
    <row r="6" spans="1:20" x14ac:dyDescent="0.25">
      <c r="A6" s="95"/>
      <c r="B6" s="32">
        <v>1</v>
      </c>
      <c r="C6" s="27"/>
      <c r="D6" s="148"/>
      <c r="E6" s="148"/>
      <c r="F6" s="148"/>
      <c r="G6" s="148"/>
      <c r="H6" s="30"/>
      <c r="I6" s="30"/>
      <c r="J6" s="30"/>
      <c r="K6" s="30"/>
      <c r="L6" s="30"/>
      <c r="M6" s="30"/>
      <c r="N6" s="163">
        <v>0</v>
      </c>
      <c r="O6" s="29" t="s">
        <v>22</v>
      </c>
      <c r="P6" s="29" t="b">
        <v>0</v>
      </c>
      <c r="Q6" s="34"/>
    </row>
    <row r="7" spans="1:20" x14ac:dyDescent="0.25">
      <c r="A7" s="95"/>
      <c r="B7" s="32">
        <v>2</v>
      </c>
      <c r="C7" s="27"/>
      <c r="D7" s="148"/>
      <c r="E7" s="148"/>
      <c r="F7" s="148"/>
      <c r="G7" s="148"/>
      <c r="H7" s="30"/>
      <c r="I7" s="30"/>
      <c r="J7" s="30"/>
      <c r="K7" s="30"/>
      <c r="L7" s="30"/>
      <c r="M7" s="30"/>
      <c r="N7" s="163">
        <v>0</v>
      </c>
      <c r="O7" s="29" t="s">
        <v>22</v>
      </c>
      <c r="P7" s="29" t="b">
        <v>0</v>
      </c>
      <c r="Q7" s="34"/>
    </row>
    <row r="8" spans="1:20" x14ac:dyDescent="0.25">
      <c r="A8" s="71"/>
      <c r="B8" s="62"/>
      <c r="C8" s="21"/>
      <c r="D8" s="60"/>
      <c r="E8" s="62"/>
      <c r="F8" s="60"/>
      <c r="G8" s="60"/>
      <c r="H8" s="23"/>
      <c r="I8" s="23"/>
      <c r="J8" s="23"/>
      <c r="K8" s="24"/>
      <c r="L8" s="24"/>
      <c r="M8" s="24"/>
      <c r="N8" s="159"/>
      <c r="O8" s="21"/>
      <c r="P8" s="21"/>
      <c r="Q8" s="25"/>
    </row>
    <row r="9" spans="1:20" x14ac:dyDescent="0.25">
      <c r="A9" s="95"/>
      <c r="B9" s="32">
        <v>1</v>
      </c>
      <c r="C9" s="32"/>
      <c r="D9" s="148"/>
      <c r="E9" s="148"/>
      <c r="F9" s="148"/>
      <c r="G9" s="148"/>
      <c r="H9" s="30"/>
      <c r="I9" s="30"/>
      <c r="J9" s="30"/>
      <c r="K9" s="30"/>
      <c r="L9" s="30"/>
      <c r="M9" s="30"/>
      <c r="N9" s="163">
        <v>0</v>
      </c>
      <c r="O9" s="32" t="s">
        <v>24</v>
      </c>
      <c r="P9" s="29" t="b">
        <v>0</v>
      </c>
      <c r="Q9" s="34"/>
    </row>
    <row r="10" spans="1:20" x14ac:dyDescent="0.25">
      <c r="A10" s="95"/>
      <c r="B10" s="32">
        <v>2</v>
      </c>
      <c r="C10" s="32"/>
      <c r="D10" s="148"/>
      <c r="E10" s="148"/>
      <c r="F10" s="148"/>
      <c r="G10" s="148"/>
      <c r="H10" s="30"/>
      <c r="I10" s="30"/>
      <c r="J10" s="30"/>
      <c r="K10" s="30"/>
      <c r="L10" s="30"/>
      <c r="M10" s="30"/>
      <c r="N10" s="163">
        <v>0</v>
      </c>
      <c r="O10" s="29" t="s">
        <v>24</v>
      </c>
      <c r="P10" s="29" t="b">
        <v>0</v>
      </c>
      <c r="Q10" s="34"/>
    </row>
    <row r="11" spans="1:20" x14ac:dyDescent="0.25">
      <c r="A11" s="71"/>
      <c r="B11" s="62"/>
      <c r="C11" s="21"/>
      <c r="D11" s="22"/>
      <c r="E11" s="21"/>
      <c r="F11" s="21"/>
      <c r="G11" s="21"/>
      <c r="H11" s="23"/>
      <c r="I11" s="23"/>
      <c r="J11" s="23"/>
      <c r="K11" s="24"/>
      <c r="L11" s="24"/>
      <c r="M11" s="24"/>
      <c r="N11" s="159"/>
      <c r="O11" s="25"/>
      <c r="P11" s="21"/>
      <c r="Q11" s="25"/>
    </row>
    <row r="12" spans="1:20" x14ac:dyDescent="0.25">
      <c r="A12" s="95"/>
      <c r="B12" s="32">
        <v>1</v>
      </c>
      <c r="C12" s="27">
        <v>2521</v>
      </c>
      <c r="D12" s="148" t="s">
        <v>101</v>
      </c>
      <c r="E12" s="148" t="s">
        <v>96</v>
      </c>
      <c r="F12" s="148" t="s">
        <v>21</v>
      </c>
      <c r="G12" s="148" t="s">
        <v>18</v>
      </c>
      <c r="H12" s="30">
        <v>119</v>
      </c>
      <c r="I12" s="30">
        <v>122</v>
      </c>
      <c r="J12" s="30"/>
      <c r="K12" s="30">
        <v>227</v>
      </c>
      <c r="L12" s="30"/>
      <c r="M12" s="30"/>
      <c r="N12" s="163">
        <v>468</v>
      </c>
      <c r="O12" s="34" t="s">
        <v>26</v>
      </c>
      <c r="P12" s="29" t="b">
        <v>0</v>
      </c>
      <c r="Q12" s="38"/>
    </row>
    <row r="13" spans="1:20" x14ac:dyDescent="0.25">
      <c r="A13" s="95"/>
      <c r="B13" s="32">
        <v>2</v>
      </c>
      <c r="C13" s="32">
        <v>1143</v>
      </c>
      <c r="D13" s="148" t="s">
        <v>101</v>
      </c>
      <c r="E13" s="148" t="s">
        <v>102</v>
      </c>
      <c r="F13" s="148" t="s">
        <v>21</v>
      </c>
      <c r="G13" s="148" t="s">
        <v>18</v>
      </c>
      <c r="H13" s="30">
        <v>108</v>
      </c>
      <c r="I13" s="30">
        <v>102</v>
      </c>
      <c r="J13" s="30"/>
      <c r="K13" s="30">
        <v>236</v>
      </c>
      <c r="L13" s="30"/>
      <c r="M13" s="30"/>
      <c r="N13" s="163">
        <v>446</v>
      </c>
      <c r="O13" s="34" t="s">
        <v>26</v>
      </c>
      <c r="P13" s="29" t="b">
        <v>0</v>
      </c>
      <c r="Q13" s="38"/>
    </row>
    <row r="14" spans="1:20" x14ac:dyDescent="0.25">
      <c r="A14" s="95"/>
      <c r="B14" s="32">
        <v>3</v>
      </c>
      <c r="C14" s="32"/>
      <c r="D14" s="148"/>
      <c r="E14" s="148"/>
      <c r="F14" s="148"/>
      <c r="G14" s="148"/>
      <c r="H14" s="30"/>
      <c r="I14" s="30"/>
      <c r="J14" s="30"/>
      <c r="K14" s="30"/>
      <c r="L14" s="30"/>
      <c r="M14" s="30"/>
      <c r="N14" s="163">
        <v>0</v>
      </c>
      <c r="O14" s="34" t="s">
        <v>26</v>
      </c>
      <c r="P14" s="29" t="b">
        <v>0</v>
      </c>
      <c r="Q14" s="38"/>
    </row>
    <row r="15" spans="1:20" ht="15.75" thickBot="1" x14ac:dyDescent="0.3">
      <c r="B15" s="94"/>
      <c r="H15" s="94"/>
      <c r="I15" s="94"/>
      <c r="J15" s="94"/>
      <c r="K15" s="94"/>
      <c r="L15" s="94"/>
      <c r="M15" s="94"/>
      <c r="N15" s="94" t="s">
        <v>18</v>
      </c>
      <c r="O15" s="94"/>
    </row>
    <row r="16" spans="1:20" x14ac:dyDescent="0.25">
      <c r="B16" s="94"/>
      <c r="D16" s="78" t="s">
        <v>30</v>
      </c>
      <c r="E16" s="185" t="s">
        <v>65</v>
      </c>
      <c r="F16" s="185"/>
      <c r="G16" s="185"/>
      <c r="H16" s="94"/>
      <c r="I16" s="94"/>
      <c r="J16" s="94"/>
      <c r="K16" s="94"/>
      <c r="L16" s="94"/>
      <c r="M16" s="94"/>
      <c r="N16" s="94"/>
      <c r="O16" s="94"/>
    </row>
    <row r="17" spans="2:15" x14ac:dyDescent="0.25">
      <c r="B17" s="94"/>
      <c r="D17" s="79" t="s">
        <v>32</v>
      </c>
      <c r="E17" s="186" t="s">
        <v>66</v>
      </c>
      <c r="F17" s="186"/>
      <c r="G17" s="186"/>
      <c r="H17" s="94"/>
      <c r="I17" s="94"/>
      <c r="J17" s="94"/>
      <c r="K17" s="94"/>
      <c r="L17" s="94"/>
      <c r="M17" s="94"/>
      <c r="N17" s="94"/>
      <c r="O17" s="94"/>
    </row>
    <row r="18" spans="2:15" x14ac:dyDescent="0.25">
      <c r="B18" s="94"/>
      <c r="D18" s="80" t="s">
        <v>34</v>
      </c>
      <c r="E18" s="186" t="s">
        <v>67</v>
      </c>
      <c r="F18" s="186"/>
      <c r="G18" s="186"/>
      <c r="H18" s="94"/>
      <c r="I18" s="94"/>
      <c r="J18" s="94"/>
      <c r="K18" s="94"/>
      <c r="L18" s="94"/>
      <c r="M18" s="94"/>
      <c r="N18" s="94"/>
      <c r="O18" s="94"/>
    </row>
    <row r="19" spans="2:15" ht="15.75" thickBot="1" x14ac:dyDescent="0.3">
      <c r="B19" s="94"/>
      <c r="D19" s="81" t="s">
        <v>36</v>
      </c>
      <c r="E19" s="184" t="s">
        <v>68</v>
      </c>
      <c r="F19" s="184"/>
      <c r="G19" s="184"/>
      <c r="H19" s="94"/>
      <c r="I19" s="94"/>
      <c r="J19" s="94"/>
      <c r="K19" s="94"/>
      <c r="L19" s="94"/>
      <c r="M19" s="94"/>
      <c r="N19" s="94"/>
      <c r="O19" s="94"/>
    </row>
    <row r="20" spans="2:15" x14ac:dyDescent="0.25">
      <c r="B20" s="94"/>
      <c r="H20" s="94"/>
      <c r="I20" s="94"/>
      <c r="J20" s="94"/>
      <c r="K20" s="94"/>
      <c r="L20" s="94"/>
      <c r="M20" s="94"/>
      <c r="N20" s="94"/>
      <c r="O20" s="94"/>
    </row>
  </sheetData>
  <sheetProtection selectLockedCells="1" selectUnlockedCells="1"/>
  <mergeCells count="6">
    <mergeCell ref="E19:G19"/>
    <mergeCell ref="C1:R1"/>
    <mergeCell ref="C2:Q2"/>
    <mergeCell ref="E16:G16"/>
    <mergeCell ref="E17:G17"/>
    <mergeCell ref="E18:G18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29"/>
  <sheetViews>
    <sheetView workbookViewId="0">
      <selection activeCell="D22" sqref="D22:H22"/>
    </sheetView>
  </sheetViews>
  <sheetFormatPr defaultColWidth="9" defaultRowHeight="15" x14ac:dyDescent="0.25"/>
  <cols>
    <col min="1" max="1" width="9" style="1"/>
    <col min="2" max="2" width="6.5703125" style="51" customWidth="1"/>
    <col min="3" max="3" width="6" style="1" customWidth="1"/>
    <col min="4" max="4" width="15.5703125" style="1" customWidth="1"/>
    <col min="5" max="5" width="5.5703125" style="2" customWidth="1"/>
    <col min="6" max="6" width="9.7109375" style="2" customWidth="1"/>
    <col min="7" max="7" width="10.5703125" style="1" customWidth="1"/>
    <col min="8" max="19" width="4.7109375" style="1" customWidth="1"/>
    <col min="20" max="20" width="6" style="1" customWidth="1"/>
    <col min="21" max="21" width="5.5703125" style="1" customWidth="1"/>
    <col min="22" max="22" width="7.42578125" style="1" customWidth="1"/>
    <col min="23" max="23" width="5.5703125" style="1" customWidth="1"/>
    <col min="24" max="16384" width="9" style="1"/>
  </cols>
  <sheetData>
    <row r="1" spans="1:24" ht="18" x14ac:dyDescent="0.25">
      <c r="C1" s="180" t="str">
        <f>+'Free pistol'!C1:R1</f>
        <v>WESTERN CAPE PISTOL FEDERATION  - CHAMPIONSHIP OCT 2023</v>
      </c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</row>
    <row r="2" spans="1:24" ht="16.5" thickBot="1" x14ac:dyDescent="0.3">
      <c r="C2" s="181" t="s">
        <v>71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</row>
    <row r="3" spans="1:24" ht="24.75" customHeight="1" thickBot="1" x14ac:dyDescent="0.3">
      <c r="A3" s="97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5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140</v>
      </c>
      <c r="O3" s="4" t="s">
        <v>141</v>
      </c>
      <c r="P3" s="4" t="s">
        <v>142</v>
      </c>
      <c r="Q3" s="4" t="s">
        <v>143</v>
      </c>
      <c r="R3" s="4" t="s">
        <v>144</v>
      </c>
      <c r="S3" s="4" t="s">
        <v>145</v>
      </c>
      <c r="T3" s="5" t="s">
        <v>13</v>
      </c>
      <c r="U3" s="4" t="s">
        <v>14</v>
      </c>
      <c r="V3" s="4" t="s">
        <v>15</v>
      </c>
      <c r="W3" s="4" t="s">
        <v>16</v>
      </c>
      <c r="X3"/>
    </row>
    <row r="4" spans="1:24" x14ac:dyDescent="0.25">
      <c r="A4" s="98"/>
      <c r="B4" s="26">
        <v>1</v>
      </c>
      <c r="C4" s="27">
        <v>1383</v>
      </c>
      <c r="D4" s="148" t="s">
        <v>39</v>
      </c>
      <c r="E4" s="148" t="s">
        <v>17</v>
      </c>
      <c r="F4" s="148" t="s">
        <v>40</v>
      </c>
      <c r="G4" s="148" t="s">
        <v>41</v>
      </c>
      <c r="H4" s="30">
        <v>94</v>
      </c>
      <c r="I4" s="30"/>
      <c r="J4" s="30">
        <v>91</v>
      </c>
      <c r="K4" s="30"/>
      <c r="L4" s="156">
        <v>88</v>
      </c>
      <c r="M4" s="156"/>
      <c r="N4" s="156">
        <v>95</v>
      </c>
      <c r="O4" s="156"/>
      <c r="P4" s="156">
        <v>91</v>
      </c>
      <c r="Q4" s="156"/>
      <c r="R4" s="156">
        <v>86</v>
      </c>
      <c r="S4" s="30"/>
      <c r="T4" s="87">
        <v>545</v>
      </c>
      <c r="U4" s="29" t="s">
        <v>17</v>
      </c>
      <c r="V4" s="29" t="s">
        <v>18</v>
      </c>
      <c r="W4" s="89"/>
      <c r="X4"/>
    </row>
    <row r="5" spans="1:24" x14ac:dyDescent="0.25">
      <c r="A5" s="98"/>
      <c r="B5" s="26">
        <v>2</v>
      </c>
      <c r="C5" s="27">
        <v>1079</v>
      </c>
      <c r="D5" s="148" t="s">
        <v>125</v>
      </c>
      <c r="E5" s="148" t="s">
        <v>126</v>
      </c>
      <c r="F5" s="148" t="s">
        <v>94</v>
      </c>
      <c r="G5" s="148" t="s">
        <v>93</v>
      </c>
      <c r="H5" s="30">
        <v>98</v>
      </c>
      <c r="I5" s="30"/>
      <c r="J5" s="30">
        <v>91</v>
      </c>
      <c r="K5" s="30"/>
      <c r="L5" s="156">
        <v>84</v>
      </c>
      <c r="M5" s="156"/>
      <c r="N5" s="156">
        <v>92</v>
      </c>
      <c r="O5" s="156"/>
      <c r="P5" s="156">
        <v>89</v>
      </c>
      <c r="Q5" s="156"/>
      <c r="R5" s="156">
        <v>87</v>
      </c>
      <c r="S5" s="30"/>
      <c r="T5" s="87">
        <v>541</v>
      </c>
      <c r="U5" s="29" t="s">
        <v>17</v>
      </c>
      <c r="V5" s="29" t="s">
        <v>18</v>
      </c>
      <c r="W5" s="89"/>
      <c r="X5"/>
    </row>
    <row r="6" spans="1:24" x14ac:dyDescent="0.25">
      <c r="A6" s="98"/>
      <c r="B6" s="26">
        <v>3</v>
      </c>
      <c r="C6" s="27"/>
      <c r="D6" s="148"/>
      <c r="E6" s="148"/>
      <c r="F6" s="148"/>
      <c r="G6" s="148"/>
      <c r="H6" s="30"/>
      <c r="I6" s="30"/>
      <c r="J6" s="30"/>
      <c r="K6" s="30"/>
      <c r="L6" s="156"/>
      <c r="M6" s="156"/>
      <c r="N6" s="156"/>
      <c r="O6" s="156"/>
      <c r="P6" s="156"/>
      <c r="Q6" s="156"/>
      <c r="R6" s="156"/>
      <c r="S6" s="30"/>
      <c r="T6" s="87">
        <v>0</v>
      </c>
      <c r="U6" s="29" t="s">
        <v>17</v>
      </c>
      <c r="V6" s="29" t="s">
        <v>18</v>
      </c>
      <c r="W6" s="89"/>
      <c r="X6"/>
    </row>
    <row r="7" spans="1:24" x14ac:dyDescent="0.25">
      <c r="A7" s="98"/>
      <c r="B7" s="26">
        <v>4</v>
      </c>
      <c r="C7" s="27"/>
      <c r="D7" s="148"/>
      <c r="E7" s="148"/>
      <c r="F7" s="148"/>
      <c r="G7" s="148"/>
      <c r="H7" s="30"/>
      <c r="I7" s="30"/>
      <c r="J7" s="30"/>
      <c r="K7" s="30"/>
      <c r="L7" s="156"/>
      <c r="M7" s="156"/>
      <c r="N7" s="156"/>
      <c r="O7" s="156"/>
      <c r="P7" s="156"/>
      <c r="Q7" s="156"/>
      <c r="R7" s="156"/>
      <c r="S7" s="30"/>
      <c r="T7" s="87">
        <v>0</v>
      </c>
      <c r="U7" s="29" t="s">
        <v>17</v>
      </c>
      <c r="V7" s="29" t="s">
        <v>18</v>
      </c>
      <c r="W7" s="89"/>
      <c r="X7"/>
    </row>
    <row r="8" spans="1:24" x14ac:dyDescent="0.25">
      <c r="B8" s="20"/>
      <c r="C8" s="62"/>
      <c r="D8" s="22"/>
      <c r="E8" s="62"/>
      <c r="F8" s="62"/>
      <c r="G8" s="62"/>
      <c r="H8" s="23"/>
      <c r="I8" s="23"/>
      <c r="J8" s="23"/>
      <c r="K8" s="24"/>
      <c r="L8" s="157"/>
      <c r="M8" s="157"/>
      <c r="N8" s="157"/>
      <c r="O8" s="157"/>
      <c r="P8" s="157"/>
      <c r="Q8" s="157"/>
      <c r="R8" s="157"/>
      <c r="S8" s="24"/>
      <c r="T8" s="99"/>
      <c r="U8" s="21"/>
      <c r="V8" s="21"/>
      <c r="W8" s="25"/>
      <c r="X8"/>
    </row>
    <row r="9" spans="1:24" x14ac:dyDescent="0.25">
      <c r="A9" s="98"/>
      <c r="B9" s="26">
        <v>1</v>
      </c>
      <c r="C9" s="27">
        <v>1281</v>
      </c>
      <c r="D9" s="148" t="s">
        <v>27</v>
      </c>
      <c r="E9" s="148" t="s">
        <v>28</v>
      </c>
      <c r="F9" s="148" t="s">
        <v>29</v>
      </c>
      <c r="G9" s="148" t="s">
        <v>29</v>
      </c>
      <c r="H9" s="30">
        <v>48</v>
      </c>
      <c r="I9" s="30">
        <v>43</v>
      </c>
      <c r="J9" s="30">
        <v>47</v>
      </c>
      <c r="K9" s="30">
        <v>44</v>
      </c>
      <c r="L9" s="156">
        <v>46</v>
      </c>
      <c r="M9" s="156">
        <v>39</v>
      </c>
      <c r="N9" s="156">
        <v>44</v>
      </c>
      <c r="O9" s="156">
        <v>36</v>
      </c>
      <c r="P9" s="156">
        <v>47</v>
      </c>
      <c r="Q9" s="156">
        <v>42</v>
      </c>
      <c r="R9" s="156">
        <v>47</v>
      </c>
      <c r="S9" s="30">
        <v>41</v>
      </c>
      <c r="T9" s="87">
        <v>524</v>
      </c>
      <c r="U9" s="29" t="s">
        <v>22</v>
      </c>
      <c r="V9" s="100" t="b">
        <v>0</v>
      </c>
      <c r="W9" s="34"/>
      <c r="X9"/>
    </row>
    <row r="10" spans="1:24" x14ac:dyDescent="0.25">
      <c r="A10" s="98"/>
      <c r="B10" s="26">
        <v>2</v>
      </c>
      <c r="C10" s="27">
        <v>384</v>
      </c>
      <c r="D10" s="148" t="s">
        <v>76</v>
      </c>
      <c r="E10" s="148" t="s">
        <v>17</v>
      </c>
      <c r="F10" s="148" t="s">
        <v>98</v>
      </c>
      <c r="G10" s="148" t="s">
        <v>120</v>
      </c>
      <c r="H10" s="30">
        <v>88</v>
      </c>
      <c r="I10" s="30"/>
      <c r="J10" s="30">
        <v>85</v>
      </c>
      <c r="K10" s="30"/>
      <c r="L10" s="156">
        <v>57</v>
      </c>
      <c r="M10" s="156"/>
      <c r="N10" s="156">
        <v>74</v>
      </c>
      <c r="O10" s="156"/>
      <c r="P10" s="156">
        <v>77</v>
      </c>
      <c r="Q10" s="156"/>
      <c r="R10" s="156">
        <v>49</v>
      </c>
      <c r="S10" s="30"/>
      <c r="T10" s="87">
        <v>430</v>
      </c>
      <c r="U10" s="29" t="s">
        <v>22</v>
      </c>
      <c r="V10" s="100" t="b">
        <v>0</v>
      </c>
      <c r="W10" s="34"/>
      <c r="X10"/>
    </row>
    <row r="11" spans="1:24" x14ac:dyDescent="0.25">
      <c r="A11" s="98"/>
      <c r="B11" s="26">
        <v>3</v>
      </c>
      <c r="C11" s="27"/>
      <c r="D11" s="148"/>
      <c r="E11" s="148"/>
      <c r="F11" s="148"/>
      <c r="G11" s="148"/>
      <c r="H11" s="30"/>
      <c r="I11" s="30"/>
      <c r="J11" s="30"/>
      <c r="K11" s="30"/>
      <c r="L11" s="156"/>
      <c r="M11" s="156"/>
      <c r="N11" s="156"/>
      <c r="O11" s="156"/>
      <c r="P11" s="156"/>
      <c r="Q11" s="156"/>
      <c r="R11" s="156"/>
      <c r="S11" s="30"/>
      <c r="T11" s="87">
        <v>0</v>
      </c>
      <c r="U11" s="29" t="s">
        <v>22</v>
      </c>
      <c r="V11" s="100" t="b">
        <v>0</v>
      </c>
      <c r="W11" s="34"/>
      <c r="X11"/>
    </row>
    <row r="12" spans="1:24" x14ac:dyDescent="0.25">
      <c r="A12" s="98"/>
      <c r="B12" s="26">
        <v>4</v>
      </c>
      <c r="C12" s="27"/>
      <c r="D12" s="148"/>
      <c r="E12" s="148"/>
      <c r="F12" s="148"/>
      <c r="G12" s="148"/>
      <c r="H12" s="30"/>
      <c r="I12" s="30"/>
      <c r="J12" s="30"/>
      <c r="K12" s="30"/>
      <c r="L12" s="156"/>
      <c r="M12" s="156"/>
      <c r="N12" s="156"/>
      <c r="O12" s="156"/>
      <c r="P12" s="156"/>
      <c r="Q12" s="156"/>
      <c r="R12" s="156"/>
      <c r="S12" s="30"/>
      <c r="T12" s="87">
        <v>0</v>
      </c>
      <c r="U12" s="29" t="s">
        <v>22</v>
      </c>
      <c r="V12" s="100" t="b">
        <v>0</v>
      </c>
      <c r="W12" s="34"/>
      <c r="X12"/>
    </row>
    <row r="13" spans="1:24" x14ac:dyDescent="0.25">
      <c r="A13" s="98"/>
      <c r="B13" s="26">
        <v>5</v>
      </c>
      <c r="C13" s="27"/>
      <c r="D13" s="148"/>
      <c r="E13" s="148"/>
      <c r="F13" s="148"/>
      <c r="G13" s="148"/>
      <c r="H13" s="30"/>
      <c r="I13" s="30"/>
      <c r="J13" s="30"/>
      <c r="K13" s="30"/>
      <c r="L13" s="156"/>
      <c r="M13" s="156"/>
      <c r="N13" s="156"/>
      <c r="O13" s="156"/>
      <c r="P13" s="156"/>
      <c r="Q13" s="156"/>
      <c r="R13" s="156"/>
      <c r="S13" s="30"/>
      <c r="T13" s="87">
        <v>0</v>
      </c>
      <c r="U13" s="29" t="s">
        <v>22</v>
      </c>
      <c r="V13" s="100" t="b">
        <v>0</v>
      </c>
      <c r="W13" s="34"/>
      <c r="X13"/>
    </row>
    <row r="14" spans="1:24" x14ac:dyDescent="0.25">
      <c r="B14" s="20"/>
      <c r="C14" s="21"/>
      <c r="D14" s="22"/>
      <c r="E14" s="21"/>
      <c r="F14" s="21"/>
      <c r="G14" s="21"/>
      <c r="H14" s="23"/>
      <c r="I14" s="23"/>
      <c r="J14" s="23"/>
      <c r="K14" s="24"/>
      <c r="L14" s="157"/>
      <c r="M14" s="157"/>
      <c r="N14" s="157"/>
      <c r="O14" s="157"/>
      <c r="P14" s="157"/>
      <c r="Q14" s="157"/>
      <c r="R14" s="157"/>
      <c r="S14" s="24"/>
      <c r="T14" s="99"/>
      <c r="U14" s="21"/>
      <c r="V14" s="21"/>
      <c r="W14" s="25"/>
      <c r="X14"/>
    </row>
    <row r="15" spans="1:24" x14ac:dyDescent="0.25">
      <c r="A15" s="98"/>
      <c r="B15" s="26">
        <v>1</v>
      </c>
      <c r="C15" s="27">
        <v>641</v>
      </c>
      <c r="D15" s="148" t="s">
        <v>123</v>
      </c>
      <c r="E15" s="148" t="s">
        <v>124</v>
      </c>
      <c r="F15" s="148" t="s">
        <v>40</v>
      </c>
      <c r="G15" s="148" t="s">
        <v>41</v>
      </c>
      <c r="H15" s="30">
        <v>85</v>
      </c>
      <c r="I15" s="30"/>
      <c r="J15" s="30">
        <v>88</v>
      </c>
      <c r="K15" s="30"/>
      <c r="L15" s="156">
        <v>76</v>
      </c>
      <c r="M15" s="156"/>
      <c r="N15" s="156">
        <v>93</v>
      </c>
      <c r="O15" s="156"/>
      <c r="P15" s="156">
        <v>91</v>
      </c>
      <c r="Q15" s="156"/>
      <c r="R15" s="156">
        <v>80</v>
      </c>
      <c r="S15" s="30"/>
      <c r="T15" s="87">
        <v>513</v>
      </c>
      <c r="U15" s="34" t="s">
        <v>24</v>
      </c>
      <c r="V15" s="33" t="b">
        <v>1</v>
      </c>
      <c r="W15" s="158" t="s">
        <v>22</v>
      </c>
      <c r="X15"/>
    </row>
    <row r="16" spans="1:24" x14ac:dyDescent="0.25">
      <c r="A16" s="98"/>
      <c r="B16" s="26">
        <v>2</v>
      </c>
      <c r="C16" s="27">
        <v>1452</v>
      </c>
      <c r="D16" s="148" t="s">
        <v>77</v>
      </c>
      <c r="E16" s="148" t="s">
        <v>78</v>
      </c>
      <c r="F16" s="148" t="s">
        <v>98</v>
      </c>
      <c r="G16" s="148" t="s">
        <v>120</v>
      </c>
      <c r="H16" s="30">
        <v>63</v>
      </c>
      <c r="I16" s="30"/>
      <c r="J16" s="30">
        <v>69</v>
      </c>
      <c r="K16" s="30"/>
      <c r="L16" s="156">
        <v>38</v>
      </c>
      <c r="M16" s="156"/>
      <c r="N16" s="156">
        <v>75</v>
      </c>
      <c r="O16" s="156"/>
      <c r="P16" s="156">
        <v>68</v>
      </c>
      <c r="Q16" s="156"/>
      <c r="R16" s="156">
        <v>28</v>
      </c>
      <c r="S16" s="30"/>
      <c r="T16" s="87">
        <v>341</v>
      </c>
      <c r="U16" s="34" t="s">
        <v>24</v>
      </c>
      <c r="V16" s="33" t="b">
        <v>0</v>
      </c>
      <c r="W16" s="34"/>
      <c r="X16"/>
    </row>
    <row r="17" spans="1:24" x14ac:dyDescent="0.25">
      <c r="A17" s="98"/>
      <c r="B17" s="26">
        <v>3</v>
      </c>
      <c r="C17" s="27"/>
      <c r="D17" s="148"/>
      <c r="E17" s="148"/>
      <c r="F17" s="148"/>
      <c r="G17" s="148"/>
      <c r="H17" s="30"/>
      <c r="I17" s="30"/>
      <c r="J17" s="30"/>
      <c r="K17" s="30"/>
      <c r="L17" s="156"/>
      <c r="M17" s="156"/>
      <c r="N17" s="156"/>
      <c r="O17" s="156"/>
      <c r="P17" s="156"/>
      <c r="Q17" s="156"/>
      <c r="R17" s="156"/>
      <c r="S17" s="30"/>
      <c r="T17" s="87">
        <v>0</v>
      </c>
      <c r="U17" s="34" t="s">
        <v>24</v>
      </c>
      <c r="V17" s="33" t="b">
        <v>0</v>
      </c>
      <c r="W17" s="34"/>
      <c r="X17"/>
    </row>
    <row r="18" spans="1:24" x14ac:dyDescent="0.25">
      <c r="B18" s="20"/>
      <c r="C18" s="21"/>
      <c r="D18" s="22"/>
      <c r="E18" s="21"/>
      <c r="F18" s="21"/>
      <c r="G18" s="21"/>
      <c r="H18" s="23"/>
      <c r="I18" s="23"/>
      <c r="J18" s="23"/>
      <c r="K18" s="24"/>
      <c r="L18" s="157"/>
      <c r="M18" s="157"/>
      <c r="N18" s="157"/>
      <c r="O18" s="157"/>
      <c r="P18" s="157"/>
      <c r="Q18" s="157"/>
      <c r="R18" s="157"/>
      <c r="S18" s="24"/>
      <c r="T18" s="99"/>
      <c r="U18" s="25"/>
      <c r="V18" s="21"/>
      <c r="W18" s="25"/>
      <c r="X18"/>
    </row>
    <row r="19" spans="1:24" x14ac:dyDescent="0.25">
      <c r="A19" s="98"/>
      <c r="B19" s="26">
        <v>1</v>
      </c>
      <c r="C19" s="32">
        <v>1291</v>
      </c>
      <c r="D19" s="148" t="s">
        <v>48</v>
      </c>
      <c r="E19" s="148" t="s">
        <v>49</v>
      </c>
      <c r="F19" s="148" t="s">
        <v>29</v>
      </c>
      <c r="G19" s="148" t="s">
        <v>29</v>
      </c>
      <c r="H19" s="30">
        <v>44</v>
      </c>
      <c r="I19" s="30">
        <v>33</v>
      </c>
      <c r="J19" s="30">
        <v>40</v>
      </c>
      <c r="K19" s="30">
        <v>22</v>
      </c>
      <c r="L19" s="156">
        <v>43</v>
      </c>
      <c r="M19" s="156">
        <v>35</v>
      </c>
      <c r="N19" s="156">
        <v>45</v>
      </c>
      <c r="O19" s="156">
        <v>39</v>
      </c>
      <c r="P19" s="156">
        <v>41</v>
      </c>
      <c r="Q19" s="156">
        <v>28</v>
      </c>
      <c r="R19" s="156">
        <v>46</v>
      </c>
      <c r="S19" s="30">
        <v>35</v>
      </c>
      <c r="T19" s="87">
        <v>451</v>
      </c>
      <c r="U19" s="34" t="s">
        <v>26</v>
      </c>
      <c r="V19" s="33" t="b">
        <v>0</v>
      </c>
      <c r="W19" s="101"/>
      <c r="X19"/>
    </row>
    <row r="20" spans="1:24" x14ac:dyDescent="0.25">
      <c r="A20" s="98"/>
      <c r="B20" s="26">
        <v>2</v>
      </c>
      <c r="C20" s="32"/>
      <c r="D20" s="148"/>
      <c r="E20" s="148"/>
      <c r="F20" s="148"/>
      <c r="G20" s="148"/>
      <c r="H20" s="30"/>
      <c r="I20" s="30"/>
      <c r="J20" s="30"/>
      <c r="K20" s="30"/>
      <c r="L20" s="156"/>
      <c r="M20" s="156"/>
      <c r="N20" s="156"/>
      <c r="O20" s="156"/>
      <c r="P20" s="156"/>
      <c r="Q20" s="156"/>
      <c r="R20" s="156"/>
      <c r="S20" s="30"/>
      <c r="T20" s="87">
        <v>0</v>
      </c>
      <c r="U20" s="34" t="s">
        <v>26</v>
      </c>
      <c r="V20" s="33" t="b">
        <v>0</v>
      </c>
      <c r="W20" s="101"/>
      <c r="X20"/>
    </row>
    <row r="21" spans="1:24" x14ac:dyDescent="0.25">
      <c r="A21" s="98"/>
      <c r="B21" s="26">
        <v>3</v>
      </c>
      <c r="C21" s="27"/>
      <c r="D21" s="148"/>
      <c r="E21" s="148"/>
      <c r="F21" s="148"/>
      <c r="G21" s="148"/>
      <c r="H21" s="30"/>
      <c r="I21" s="30"/>
      <c r="J21" s="30"/>
      <c r="K21" s="30"/>
      <c r="L21" s="156"/>
      <c r="M21" s="156"/>
      <c r="N21" s="156"/>
      <c r="O21" s="156"/>
      <c r="P21" s="156"/>
      <c r="Q21" s="156"/>
      <c r="R21" s="156"/>
      <c r="S21" s="30"/>
      <c r="T21" s="87">
        <v>0</v>
      </c>
      <c r="U21" s="34" t="s">
        <v>26</v>
      </c>
      <c r="V21" s="33" t="b">
        <v>0</v>
      </c>
      <c r="W21" s="101"/>
      <c r="X21"/>
    </row>
    <row r="22" spans="1:24" x14ac:dyDescent="0.25">
      <c r="A22" s="98"/>
      <c r="B22" s="26">
        <v>4</v>
      </c>
      <c r="C22" s="27"/>
      <c r="D22" s="148"/>
      <c r="E22" s="148"/>
      <c r="F22" s="148"/>
      <c r="G22" s="148"/>
      <c r="H22" s="30"/>
      <c r="I22" s="30"/>
      <c r="J22" s="30"/>
      <c r="K22" s="30"/>
      <c r="L22" s="156"/>
      <c r="M22" s="156"/>
      <c r="N22" s="156"/>
      <c r="O22" s="156"/>
      <c r="P22" s="156"/>
      <c r="Q22" s="156"/>
      <c r="R22" s="156"/>
      <c r="S22" s="30"/>
      <c r="T22" s="87">
        <v>0</v>
      </c>
      <c r="U22" s="34" t="s">
        <v>26</v>
      </c>
      <c r="V22" s="33" t="b">
        <v>0</v>
      </c>
      <c r="W22" s="101"/>
      <c r="X22"/>
    </row>
    <row r="23" spans="1:24" ht="15.75" thickBot="1" x14ac:dyDescent="0.3">
      <c r="B23" s="20"/>
      <c r="C23" s="102"/>
      <c r="D23" s="102"/>
      <c r="E23" s="20"/>
      <c r="F23" s="20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 t="s">
        <v>18</v>
      </c>
      <c r="U23" s="102"/>
      <c r="V23" s="102"/>
      <c r="W23" s="102"/>
    </row>
    <row r="24" spans="1:24" x14ac:dyDescent="0.25">
      <c r="B24" s="20"/>
      <c r="C24" s="102"/>
      <c r="D24" s="103" t="s">
        <v>30</v>
      </c>
      <c r="E24" s="191" t="s">
        <v>72</v>
      </c>
      <c r="F24" s="191"/>
      <c r="G24" s="191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</row>
    <row r="25" spans="1:24" x14ac:dyDescent="0.25">
      <c r="B25" s="20"/>
      <c r="C25" s="102"/>
      <c r="D25" s="104" t="s">
        <v>32</v>
      </c>
      <c r="E25" s="192" t="s">
        <v>73</v>
      </c>
      <c r="F25" s="192"/>
      <c r="G25" s="19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5" t="s">
        <v>18</v>
      </c>
      <c r="U25" s="102"/>
      <c r="V25" s="102"/>
      <c r="W25" s="102"/>
    </row>
    <row r="26" spans="1:24" x14ac:dyDescent="0.25">
      <c r="B26" s="20"/>
      <c r="C26" s="102"/>
      <c r="D26" s="106" t="s">
        <v>34</v>
      </c>
      <c r="E26" s="192" t="s">
        <v>74</v>
      </c>
      <c r="F26" s="192"/>
      <c r="G26" s="19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</row>
    <row r="27" spans="1:24" ht="15.75" thickBot="1" x14ac:dyDescent="0.3">
      <c r="B27" s="20"/>
      <c r="C27" s="102"/>
      <c r="D27" s="107" t="s">
        <v>36</v>
      </c>
      <c r="E27" s="190" t="s">
        <v>75</v>
      </c>
      <c r="F27" s="190"/>
      <c r="G27" s="190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</row>
    <row r="29" spans="1:24" x14ac:dyDescent="0.25">
      <c r="F29" s="108"/>
    </row>
  </sheetData>
  <sheetProtection selectLockedCells="1" selectUnlockedCells="1"/>
  <mergeCells count="6">
    <mergeCell ref="E27:G27"/>
    <mergeCell ref="C1:X1"/>
    <mergeCell ref="C2:W2"/>
    <mergeCell ref="E24:G24"/>
    <mergeCell ref="E25:G25"/>
    <mergeCell ref="E26:G2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DATABASE</vt:lpstr>
      <vt:lpstr>Free pistol</vt:lpstr>
      <vt:lpstr>50 Yds Men</vt:lpstr>
      <vt:lpstr>50 Yds Ladies</vt:lpstr>
      <vt:lpstr>Standard</vt:lpstr>
      <vt:lpstr>Centre Fire</vt:lpstr>
      <vt:lpstr>Men Sport</vt:lpstr>
      <vt:lpstr>Ladies Sport</vt:lpstr>
      <vt:lpstr>RFP</vt:lpstr>
      <vt:lpstr>Mens Air</vt:lpstr>
      <vt:lpstr>Ladies Air </vt:lpstr>
      <vt:lpstr>Jnr Air GIRL</vt:lpstr>
      <vt:lpstr>Jnr Air BOY</vt:lpstr>
      <vt:lpstr>'Jnr Air GIRL'!Excel_BuiltIn_Print_Area</vt:lpstr>
      <vt:lpstr>'50 Yds Ladies'!Print_Area</vt:lpstr>
      <vt:lpstr>'50 Yds Men'!Print_Area</vt:lpstr>
      <vt:lpstr>'Centre Fire'!Print_Area</vt:lpstr>
      <vt:lpstr>'Free pistol'!Print_Area</vt:lpstr>
      <vt:lpstr>'Jnr Air BOY'!Print_Area</vt:lpstr>
      <vt:lpstr>'Jnr Air GIRL'!Print_Area</vt:lpstr>
      <vt:lpstr>'Ladies Air '!Print_Area</vt:lpstr>
      <vt:lpstr>'Ladies Sport'!Print_Area</vt:lpstr>
      <vt:lpstr>'Men Sport'!Print_Area</vt:lpstr>
      <vt:lpstr>'Mens Air'!Print_Area</vt:lpstr>
      <vt:lpstr>RFP!Print_Area</vt:lpstr>
      <vt:lpstr>Standard!Print_Area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2023-10-12T14:32:36Z</cp:lastPrinted>
  <dcterms:created xsi:type="dcterms:W3CDTF">2021-10-17T20:08:14Z</dcterms:created>
  <dcterms:modified xsi:type="dcterms:W3CDTF">2023-10-18T20:31:37Z</dcterms:modified>
</cp:coreProperties>
</file>